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3260" windowHeight="9345" tabRatio="674" activeTab="0"/>
  </bookViews>
  <sheets>
    <sheet name="Learning" sheetId="1" r:id="rId1"/>
  </sheets>
  <definedNames>
    <definedName name="_xlnm.Print_Area" localSheetId="0">'Learning'!$A$1:$I$527</definedName>
  </definedNames>
  <calcPr fullCalcOnLoad="1"/>
</workbook>
</file>

<file path=xl/sharedStrings.xml><?xml version="1.0" encoding="utf-8"?>
<sst xmlns="http://schemas.openxmlformats.org/spreadsheetml/2006/main" count="689" uniqueCount="373">
  <si>
    <t xml:space="preserve">     2)  working only (including the military)</t>
  </si>
  <si>
    <t xml:space="preserve">     3)  continuing their education only</t>
  </si>
  <si>
    <t>3.10.2</t>
  </si>
  <si>
    <t>a)  Postsecondary adult vocational program graduates</t>
  </si>
  <si>
    <t>3.11.1</t>
  </si>
  <si>
    <t>a)  Percentage of adults completing job training programs who were employed within one year</t>
  </si>
  <si>
    <t>b)  Percentage of youths completing job training programs who were employed within one year</t>
  </si>
  <si>
    <t>3.11.2</t>
  </si>
  <si>
    <t>3.12.1</t>
  </si>
  <si>
    <t>3.13.1</t>
  </si>
  <si>
    <r>
      <t>Graduation rate for community college transfers:</t>
    </r>
    <r>
      <rPr>
        <sz val="10"/>
        <rFont val="Arial"/>
        <family val="2"/>
      </rPr>
      <t xml:space="preserve">  Percentage of Associate of Arts (A.A.) graduates entering state universities four years ago who had graduated by the end of the current academic year</t>
    </r>
  </si>
  <si>
    <r>
      <t>Public schools:</t>
    </r>
    <r>
      <rPr>
        <sz val="10"/>
        <rFont val="Arial"/>
        <family val="2"/>
      </rPr>
      <t xml:space="preserve">  By survey, percentage of adults who rated the job their local public schools were doing as good, very good or excellent</t>
    </r>
  </si>
  <si>
    <r>
      <t>Higher education:</t>
    </r>
    <r>
      <rPr>
        <sz val="10"/>
        <rFont val="Arial"/>
        <family val="2"/>
      </rPr>
      <t xml:space="preserve">  By survey, percentage of adults who rated the job the higher education system was doing as good or excellent</t>
    </r>
  </si>
  <si>
    <r>
      <t>Broward County Public Schools Parent Survey:</t>
    </r>
    <r>
      <rPr>
        <sz val="10"/>
        <rFont val="Arial"/>
        <family val="2"/>
      </rPr>
      <t xml:space="preserve">  Percentage responding "Usually" or "Always" - "I feel good about the things my child does at school."</t>
    </r>
  </si>
  <si>
    <r>
      <t>Broward County Public Schools Student Survey:</t>
    </r>
    <r>
      <rPr>
        <sz val="10"/>
        <rFont val="Arial"/>
        <family val="2"/>
      </rPr>
      <t xml:space="preserve">  Percentage responding "Usually" or "Always" - "I like going to this school."</t>
    </r>
  </si>
  <si>
    <r>
      <t>Career, technical, adult and community education programs:</t>
    </r>
    <r>
      <rPr>
        <sz val="10"/>
        <rFont val="Arial"/>
        <family val="2"/>
      </rPr>
      <t xml:space="preserve"> Number of students enrolled in:</t>
    </r>
  </si>
  <si>
    <t xml:space="preserve">    1)  Asian / Pacific Islander</t>
  </si>
  <si>
    <t xml:space="preserve">    4)  American Indian / Alaskan Native</t>
  </si>
  <si>
    <t>FL2002</t>
  </si>
  <si>
    <r>
      <t>High School Competency Test (HSCT):</t>
    </r>
    <r>
      <rPr>
        <sz val="10"/>
        <rFont val="Arial"/>
        <family val="2"/>
      </rPr>
      <t xml:space="preserve">  Retired and replaced by the Grade 10 Florida Comprehensive Assessment Test (FCAT)</t>
    </r>
  </si>
  <si>
    <t>Retired - See Endnotes.</t>
  </si>
  <si>
    <r>
      <t>Florida Comprehensive Assessment Test (FCAT):</t>
    </r>
    <r>
      <rPr>
        <sz val="10"/>
        <rFont val="Arial"/>
        <family val="2"/>
      </rPr>
      <t xml:space="preserve">  Total scores range from 100 to 500.</t>
    </r>
  </si>
  <si>
    <t>49, 804</t>
  </si>
  <si>
    <t>a)  Average total SAT score for high school seniors</t>
  </si>
  <si>
    <t>b)  Number of public high school students who took the SAT</t>
  </si>
  <si>
    <t>c)  Percentage of public high school graduates who took the SAT</t>
  </si>
  <si>
    <t>a)  Average total ACT score for public high school students</t>
  </si>
  <si>
    <t>b)  Number of public high school students who took the ACT</t>
  </si>
  <si>
    <t>c)  Percentage of public high school graduates who took the ACT</t>
  </si>
  <si>
    <t>Literacy of young adults (ages 19-24)</t>
  </si>
  <si>
    <t>Literacy of adults (ages 25-64)</t>
  </si>
  <si>
    <r>
      <t>Adults with Disabilities:</t>
    </r>
    <r>
      <rPr>
        <sz val="10"/>
        <rFont val="Arial"/>
        <family val="2"/>
      </rPr>
      <t xml:space="preserve">  Percentage of adults who enroll in and complete the Workforce Development Level 3 of the Adults with Disabilities Workforce Development Program</t>
    </r>
  </si>
  <si>
    <r>
      <t>Family Literacy:</t>
    </r>
    <r>
      <rPr>
        <sz val="10"/>
        <rFont val="Arial"/>
        <family val="2"/>
      </rPr>
      <t xml:space="preserve">  Percentage of adults participating in Family Literacy classes, who enroll in and complete the Intermediate Literacy Level (Level 3) of the Adult Basic Education Program</t>
    </r>
  </si>
  <si>
    <r>
      <t>Employment and education after graduation:</t>
    </r>
    <r>
      <rPr>
        <sz val="10"/>
        <rFont val="Arial"/>
        <family val="2"/>
      </rPr>
      <t xml:space="preserve">  Percentage of recent graduates who were working and/or continuing their education the year after graduation</t>
    </r>
  </si>
  <si>
    <r>
      <t>GRADUATES ENTERING THE WORKFORCE</t>
    </r>
    <r>
      <rPr>
        <sz val="8"/>
        <rFont val="Arial Narrow"/>
        <family val="2"/>
      </rPr>
      <t xml:space="preserve">   CONTINUED</t>
    </r>
  </si>
  <si>
    <r>
      <t>Placement in jobs related to field of training:</t>
    </r>
    <r>
      <rPr>
        <sz val="10"/>
        <rFont val="Arial"/>
        <family val="2"/>
      </rPr>
      <t xml:space="preserve">  Percentage of graduates employed after graduation who got jobs related to their field of instruction or training</t>
    </r>
  </si>
  <si>
    <r>
      <t>Job training graduates employed within one year:</t>
    </r>
    <r>
      <rPr>
        <sz val="10"/>
        <rFont val="Arial"/>
        <family val="2"/>
      </rPr>
      <t xml:space="preserve">  People completing a publicly-funded job training program who were employed within a year after completion</t>
    </r>
  </si>
  <si>
    <r>
      <t>Completion of job training:</t>
    </r>
    <r>
      <rPr>
        <sz val="10"/>
        <rFont val="Arial"/>
        <family val="2"/>
      </rPr>
      <t xml:space="preserve">  Percentage of adults who enroll in and complete an occupational completion point or the program completion point for a Workforce Development funded program</t>
    </r>
  </si>
  <si>
    <r>
      <t>Job training and placement:</t>
    </r>
    <r>
      <rPr>
        <sz val="10"/>
        <rFont val="Arial"/>
        <family val="2"/>
      </rPr>
      <t xml:space="preserve">  Percentage of  adults who complete an occupational completion point and attain gainful employment in an occupation related to their training program</t>
    </r>
  </si>
  <si>
    <r>
      <t>Recent graduates of the educational system:</t>
    </r>
    <r>
      <rPr>
        <sz val="10"/>
        <rFont val="Arial"/>
        <family val="2"/>
      </rPr>
      <t xml:space="preserve">  Average annual starting wage (in nominal dollars) for graduates of</t>
    </r>
  </si>
  <si>
    <t>CRITICAL BENCHMARKS</t>
  </si>
  <si>
    <t>COMMUNITY COLLEGE STUDENT OUTCOMES</t>
  </si>
  <si>
    <t>3.6.1</t>
  </si>
  <si>
    <t>a)  Credit students</t>
  </si>
  <si>
    <t>b)  Non-credit students</t>
  </si>
  <si>
    <t>a)  Broward Community College</t>
  </si>
  <si>
    <t>b)  Florida Community College System</t>
  </si>
  <si>
    <t>UNIVERSITY GRADUATES</t>
  </si>
  <si>
    <t>3.7.1</t>
  </si>
  <si>
    <t>a)  State universities</t>
  </si>
  <si>
    <t>b)  Private colleges and universities</t>
  </si>
  <si>
    <t>3.7.2</t>
  </si>
  <si>
    <t>3.8.1</t>
  </si>
  <si>
    <t>3.8.2</t>
  </si>
  <si>
    <t>Preparing for the workforce</t>
  </si>
  <si>
    <t>3.9.1</t>
  </si>
  <si>
    <t>a)  Prose literacy (reading printed information and communicating in writing)</t>
  </si>
  <si>
    <t>b)  Quantitative literacy (applying math in everyday life)</t>
  </si>
  <si>
    <t>c)  Document literacy (understanding and using graphs, tables, maps, forms, and other documents)</t>
  </si>
  <si>
    <t>3.9.2</t>
  </si>
  <si>
    <t>3.9.3</t>
  </si>
  <si>
    <t>3.9.4</t>
  </si>
  <si>
    <t>3.9.5</t>
  </si>
  <si>
    <t>3.9.6</t>
  </si>
  <si>
    <t>GRADUATES ENTERING THE WORKFORCE</t>
  </si>
  <si>
    <t>3.10.1</t>
  </si>
  <si>
    <t>a)  Public high school graduates</t>
  </si>
  <si>
    <t xml:space="preserve">     1)  working (including in the military) and continuing their education</t>
  </si>
  <si>
    <t>Volunteers in Broward County Public Schools</t>
  </si>
  <si>
    <t>Employer involvement</t>
  </si>
  <si>
    <t>FL1994</t>
  </si>
  <si>
    <t>FL1995</t>
  </si>
  <si>
    <t>FL</t>
  </si>
  <si>
    <t>TRENDS</t>
  </si>
  <si>
    <t>GOALS</t>
  </si>
  <si>
    <t>FL1993</t>
  </si>
  <si>
    <t>not available</t>
  </si>
  <si>
    <t>FL1999</t>
  </si>
  <si>
    <t>c)  Hispanic</t>
  </si>
  <si>
    <t>FL2001</t>
  </si>
  <si>
    <t>3.7.3</t>
  </si>
  <si>
    <t>3.7.4</t>
  </si>
  <si>
    <t>3.7.5</t>
  </si>
  <si>
    <t>3.10.3</t>
  </si>
  <si>
    <t>3.10.4</t>
  </si>
  <si>
    <t>3.10.5</t>
  </si>
  <si>
    <t>3.10.6</t>
  </si>
  <si>
    <t>3.10.7</t>
  </si>
  <si>
    <t>3.12.2</t>
  </si>
  <si>
    <t>3.12.3</t>
  </si>
  <si>
    <t>3.15.3</t>
  </si>
  <si>
    <t>3.15.4</t>
  </si>
  <si>
    <t>3.15.5</t>
  </si>
  <si>
    <t>3.15.6</t>
  </si>
  <si>
    <t>3.15.7</t>
  </si>
  <si>
    <t>3.18.4</t>
  </si>
  <si>
    <t>3.19.3</t>
  </si>
  <si>
    <t>3.22.1</t>
  </si>
  <si>
    <t>3.22.2</t>
  </si>
  <si>
    <t>3.22.3</t>
  </si>
  <si>
    <t>3.22.4</t>
  </si>
  <si>
    <r>
      <t>School performance grade categories:</t>
    </r>
    <r>
      <rPr>
        <sz val="10"/>
        <rFont val="Arial"/>
        <family val="2"/>
      </rPr>
      <t xml:space="preserve">  Number of schools per performance grade category designation</t>
    </r>
  </si>
  <si>
    <r>
      <t>"F" Schools:</t>
    </r>
    <r>
      <rPr>
        <sz val="10"/>
        <rFont val="Arial"/>
        <family val="2"/>
      </rPr>
      <t xml:space="preserve">  Percentage of schools designated by the State of Florida as performance grade category "F"</t>
    </r>
  </si>
  <si>
    <r>
      <t>High school dropout rate:</t>
    </r>
    <r>
      <rPr>
        <sz val="10"/>
        <rFont val="Arial"/>
        <family val="2"/>
      </rPr>
      <t xml:space="preserve">  Percentage of public school students who dropped out of school</t>
    </r>
  </si>
  <si>
    <r>
      <t>High school graduation rate:</t>
    </r>
    <r>
      <rPr>
        <sz val="10"/>
        <rFont val="Arial"/>
        <family val="2"/>
      </rPr>
      <t xml:space="preserve">  Percentage of students who graduate from high school within 4 years after entering 9th grade for the first time, including incoming transfer students and excluding outgoing transfer students</t>
    </r>
  </si>
  <si>
    <r>
      <t xml:space="preserve">READINESS FOR COLLEGE   </t>
    </r>
    <r>
      <rPr>
        <sz val="8"/>
        <rFont val="Arial Narrow"/>
        <family val="2"/>
      </rPr>
      <t>CONTINUED</t>
    </r>
  </si>
  <si>
    <r>
      <t>Broward County Public Schools Teacher Survey:</t>
    </r>
    <r>
      <rPr>
        <sz val="10"/>
        <rFont val="Arial"/>
        <family val="2"/>
      </rPr>
      <t xml:space="preserve">  Percent responding "Always" or "Usually"</t>
    </r>
  </si>
  <si>
    <r>
      <t>Students served:</t>
    </r>
    <r>
      <rPr>
        <sz val="10"/>
        <rFont val="Arial"/>
        <family val="2"/>
      </rPr>
      <t xml:space="preserve">  Unduplicated headcount of credit and non-credit students served by Broward Community College during the academic year</t>
    </r>
  </si>
  <si>
    <r>
      <t>Student success rates:</t>
    </r>
    <r>
      <rPr>
        <sz val="10"/>
        <rFont val="Arial"/>
        <family val="2"/>
      </rPr>
      <t xml:space="preserve">  Percentage of associate in arts students who have graduated, were retained in good academic standing, or left in good academic standing four years after the date of initial enrollment</t>
    </r>
  </si>
  <si>
    <r>
      <t>Associate in Arts transfer student performance:</t>
    </r>
    <r>
      <rPr>
        <sz val="10"/>
        <rFont val="Arial"/>
        <family val="2"/>
      </rPr>
      <t xml:space="preserve">  Percentage of students who achieved a grade point average (GPA) of 2.5 or higher after transferring from the community college to the State University System</t>
    </r>
  </si>
  <si>
    <r>
      <t>Licensure passing rate:</t>
    </r>
    <r>
      <rPr>
        <sz val="10"/>
        <rFont val="Arial"/>
        <family val="2"/>
      </rPr>
      <t xml:space="preserve">  Percentage of community college students who passed the state licensure exam for their respective vocational programs</t>
    </r>
  </si>
  <si>
    <r>
      <t>Vocational placement rates:</t>
    </r>
    <r>
      <rPr>
        <sz val="10"/>
        <rFont val="Arial"/>
        <family val="2"/>
      </rPr>
      <t xml:space="preserve">  Percentage of students who were found working in an occupation related to their program of instruction following graduation</t>
    </r>
  </si>
  <si>
    <r>
      <t>University graduation rate:</t>
    </r>
    <r>
      <rPr>
        <sz val="10"/>
        <rFont val="Arial"/>
        <family val="2"/>
      </rPr>
      <t xml:space="preserve">  Percentage of freshmen entering colleges and universities six years ago who had graduated by the end of the current academic year</t>
    </r>
  </si>
  <si>
    <t>ACHIEVEMENT TEST RESULTS</t>
  </si>
  <si>
    <t>JOB TRAINING</t>
  </si>
  <si>
    <t>HIGH SCHOOL DROPOUTS AND GRADUATES</t>
  </si>
  <si>
    <t>PARENTAL AND COMMUNITY INVOLVEMENT</t>
  </si>
  <si>
    <t>PUBLIC SATISFACTION WITH RESULTS</t>
  </si>
  <si>
    <t>Student profile</t>
  </si>
  <si>
    <t>DEMOGRAPHICS</t>
  </si>
  <si>
    <r>
      <t>Parental involvement (Customer Survey - Parents):</t>
    </r>
    <r>
      <rPr>
        <sz val="10"/>
        <rFont val="Arial"/>
        <family val="2"/>
      </rPr>
      <t xml:space="preserve">  Percent of parents responding "Always" or "Usually"</t>
    </r>
  </si>
  <si>
    <r>
      <t>School perception of parental involvement (Customer Survey - Teachers):</t>
    </r>
    <r>
      <rPr>
        <sz val="10"/>
        <rFont val="Arial"/>
        <family val="2"/>
      </rPr>
      <t xml:space="preserve">  Percent of teachers responding "Always" or "Usually"</t>
    </r>
  </si>
  <si>
    <r>
      <t>PARENTAL AND COMMUNITY INVOLVEMENT</t>
    </r>
    <r>
      <rPr>
        <sz val="8"/>
        <rFont val="Arial Narrow"/>
        <family val="2"/>
      </rPr>
      <t xml:space="preserve">   CONTINUED</t>
    </r>
  </si>
  <si>
    <r>
      <t>Total expenditure per student:</t>
    </r>
    <r>
      <rPr>
        <sz val="10"/>
        <rFont val="Arial"/>
        <family val="2"/>
      </rPr>
      <t xml:space="preserve">  Average amount of money spent per preK-12 student in public schools, including federal, state and local dollars (in nominal dollars)</t>
    </r>
  </si>
  <si>
    <r>
      <t>Flow of dollars to the classroom:</t>
    </r>
    <r>
      <rPr>
        <sz val="10"/>
        <rFont val="Arial"/>
        <family val="2"/>
      </rPr>
      <t xml:space="preserve">  Percentage of public education dollars spent by local school districts that were spent on the classroom (e.g., on teachers, teacher aides, textbooks, classroom supplies and equipment)</t>
    </r>
  </si>
  <si>
    <r>
      <t>Student Attendance:</t>
    </r>
    <r>
      <rPr>
        <sz val="10"/>
        <rFont val="Arial"/>
        <family val="2"/>
      </rPr>
      <t xml:space="preserve">  Percentage of public school students who were absent 21 or more school days during the academic year</t>
    </r>
  </si>
  <si>
    <t xml:space="preserve">    2)  Master's Degree</t>
  </si>
  <si>
    <t xml:space="preserve">    3)  Specialist's Degree</t>
  </si>
  <si>
    <t xml:space="preserve">    4)  Doctorate</t>
  </si>
  <si>
    <t xml:space="preserve">c)  High School: </t>
  </si>
  <si>
    <r>
      <t>DEMOGRAPHICS</t>
    </r>
    <r>
      <rPr>
        <sz val="8"/>
        <rFont val="Arial Narrow"/>
        <family val="2"/>
      </rPr>
      <t xml:space="preserve">   CONTINUED</t>
    </r>
  </si>
  <si>
    <r>
      <t>Readiness for kindergarten:</t>
    </r>
    <r>
      <rPr>
        <sz val="11"/>
        <rFont val="Arial"/>
        <family val="0"/>
      </rPr>
      <t xml:space="preserve">  </t>
    </r>
    <r>
      <rPr>
        <sz val="10"/>
        <rFont val="Arial"/>
        <family val="0"/>
      </rPr>
      <t>Percentage of kindergartners in public schools meeting state readiness standards</t>
    </r>
  </si>
  <si>
    <r>
      <t xml:space="preserve">READINESS FOR KINDERGARTEN  </t>
    </r>
    <r>
      <rPr>
        <sz val="8"/>
        <rFont val="Arial Narrow"/>
        <family val="2"/>
      </rPr>
      <t xml:space="preserve"> CONTINUED</t>
    </r>
  </si>
  <si>
    <t>FL2000</t>
  </si>
  <si>
    <t>3.15.2</t>
  </si>
  <si>
    <t>3.18.3</t>
  </si>
  <si>
    <t>3.21.3</t>
  </si>
  <si>
    <t>a)  Enrollment Pre-K-12 (20th day count)</t>
  </si>
  <si>
    <t>b)  Diversity of student population (by percent)</t>
  </si>
  <si>
    <t xml:space="preserve">    2)  Black Non-Hispanic</t>
  </si>
  <si>
    <t xml:space="preserve">    3)  Hispanic</t>
  </si>
  <si>
    <t xml:space="preserve">    5)  White Non-Hispanic</t>
  </si>
  <si>
    <t>3.3.3</t>
  </si>
  <si>
    <t>c)  Percentage of students receiving free or reduced lunch</t>
  </si>
  <si>
    <t>d)  Percentage of students with disabilities enrolled in Exceptional Student Education (ESE) programs</t>
  </si>
  <si>
    <t>e)  Percentage of students enrolled in gifted ESE programs</t>
  </si>
  <si>
    <t>f)   Percentage of Limited English Proficient (LEP) students</t>
  </si>
  <si>
    <t>a)  Vocational programs</t>
  </si>
  <si>
    <t>b)  Community education programs</t>
  </si>
  <si>
    <t>Learning begins at birth</t>
  </si>
  <si>
    <t>3.1.1</t>
  </si>
  <si>
    <t>3.1.2</t>
  </si>
  <si>
    <t>a)  Number of low income preschool students (3 and 4 year olds) who attended Broward County Public Schools preschool programs before entering kindergarten in public schools</t>
  </si>
  <si>
    <t>b)  Number of low income preschool students who were unserved due to inadequate federal/state funding</t>
  </si>
  <si>
    <t xml:space="preserve">    1)  3-year olds</t>
  </si>
  <si>
    <t xml:space="preserve">    2)  4-year olds</t>
  </si>
  <si>
    <t>3.2.1</t>
  </si>
  <si>
    <t>a)  Average score</t>
  </si>
  <si>
    <t xml:space="preserve">     1)  Grade 4</t>
  </si>
  <si>
    <t xml:space="preserve">     2)  Grade 8</t>
  </si>
  <si>
    <t xml:space="preserve">     3)  Grade 10</t>
  </si>
  <si>
    <t>b)  Percentage of students scoring 3.0 and above</t>
  </si>
  <si>
    <t>3.2.2</t>
  </si>
  <si>
    <t>3.2.3</t>
  </si>
  <si>
    <t>a) Total Reading Scores</t>
  </si>
  <si>
    <t xml:space="preserve">    1)  Grade 4</t>
  </si>
  <si>
    <r>
      <t xml:space="preserve">Achieving educational results  </t>
    </r>
    <r>
      <rPr>
        <i/>
        <sz val="14"/>
        <rFont val="Times New Roman"/>
        <family val="1"/>
      </rPr>
      <t>continued</t>
    </r>
  </si>
  <si>
    <r>
      <t>Learning begins at birth</t>
    </r>
    <r>
      <rPr>
        <i/>
        <sz val="14"/>
        <rFont val="Times New Roman"/>
        <family val="1"/>
      </rPr>
      <t xml:space="preserve">  continued</t>
    </r>
  </si>
  <si>
    <r>
      <t xml:space="preserve">Preparing for the workforce  </t>
    </r>
    <r>
      <rPr>
        <i/>
        <sz val="14"/>
        <rFont val="Times New Roman"/>
        <family val="1"/>
      </rPr>
      <t>continued</t>
    </r>
  </si>
  <si>
    <r>
      <t>ADULT LITERACY</t>
    </r>
    <r>
      <rPr>
        <sz val="8"/>
        <rFont val="Arial Narrow"/>
        <family val="2"/>
      </rPr>
      <t xml:space="preserve">   CONTINUED</t>
    </r>
  </si>
  <si>
    <t>American College Test (ACT) scores</t>
  </si>
  <si>
    <r>
      <t xml:space="preserve">JOB TRAINING  </t>
    </r>
    <r>
      <rPr>
        <sz val="8"/>
        <rFont val="Arial Narrow"/>
        <family val="2"/>
      </rPr>
      <t>CONTINUED</t>
    </r>
  </si>
  <si>
    <t>e)  State universities</t>
  </si>
  <si>
    <t>c)  Postsecondary adult vocational programs</t>
  </si>
  <si>
    <t>d)  Community college vocational programs</t>
  </si>
  <si>
    <t>b)  Private technical, trade and business schools</t>
  </si>
  <si>
    <t>c)  Postsecondary adult vocational program graduates</t>
  </si>
  <si>
    <t>b)  Private technical, trade and business school graduates</t>
  </si>
  <si>
    <t>d)  Community college graduates (A.S. and A.A. degrees)</t>
  </si>
  <si>
    <t>e)  Private college and university graduates</t>
  </si>
  <si>
    <t>f)  State university graduates</t>
  </si>
  <si>
    <t>c)  Community college Associate of Science (A.S.) graduates</t>
  </si>
  <si>
    <r>
      <t xml:space="preserve">Promoting a positive learning environment </t>
    </r>
    <r>
      <rPr>
        <b/>
        <i/>
        <sz val="14"/>
        <rFont val="Times New Roman"/>
        <family val="1"/>
      </rPr>
      <t>(preK-12)</t>
    </r>
  </si>
  <si>
    <r>
      <t>Partnerships in Broward County Public Schools:</t>
    </r>
    <r>
      <rPr>
        <sz val="11"/>
        <rFont val="Arial"/>
        <family val="2"/>
      </rPr>
      <t xml:space="preserve">  </t>
    </r>
    <r>
      <rPr>
        <sz val="10"/>
        <rFont val="Arial"/>
        <family val="2"/>
      </rPr>
      <t>Number of Partner in Education partnerships</t>
    </r>
  </si>
  <si>
    <r>
      <t>Public satisfaction with workforce preparation:</t>
    </r>
    <r>
      <rPr>
        <sz val="10"/>
        <rFont val="Arial"/>
        <family val="2"/>
      </rPr>
      <t xml:space="preserve">  By survey, percentage of residents who thought the educational system was doing a good, very good or excellent job developing the workforce businesses need in the future</t>
    </r>
  </si>
  <si>
    <t>a)  Number of public high school students taking Florida College Placement Tests (CPT) in all three subject areas</t>
  </si>
  <si>
    <t>b)  Percentage of public high school students passing the CPT in:</t>
  </si>
  <si>
    <t xml:space="preserve">    1)  Mathematics</t>
  </si>
  <si>
    <t xml:space="preserve">    2)  Writing</t>
  </si>
  <si>
    <t xml:space="preserve">    3)  Reading</t>
  </si>
  <si>
    <t xml:space="preserve">    4)  All subjects</t>
  </si>
  <si>
    <t xml:space="preserve">RACIAL HARMONY </t>
  </si>
  <si>
    <t>3.5.1</t>
  </si>
  <si>
    <t>a)  "Race relations among students are positive at my school."</t>
  </si>
  <si>
    <t>b)  "Race relations among school staff are positive at my school."</t>
  </si>
  <si>
    <t>PUBLIC SATISFACTION</t>
  </si>
  <si>
    <t>3.14.1</t>
  </si>
  <si>
    <t>WAGES OF GRADUATES</t>
  </si>
  <si>
    <t>3.15.1</t>
  </si>
  <si>
    <t>a)  Public high schools</t>
  </si>
  <si>
    <t xml:space="preserve">     1)  Vocational certificate</t>
  </si>
  <si>
    <t xml:space="preserve">     2)  Associate of Science (A.S.) degree</t>
  </si>
  <si>
    <t>f)  Private colleges and universities</t>
  </si>
  <si>
    <t>3.16.1</t>
  </si>
  <si>
    <t>a)  Number of volunteers</t>
  </si>
  <si>
    <t>b)  Number of hours per preK-12 student</t>
  </si>
  <si>
    <t>c)  Number of hours per volunteer</t>
  </si>
  <si>
    <t>3.16.2</t>
  </si>
  <si>
    <t>a)  "I feel welcome when I visit my child's school."</t>
  </si>
  <si>
    <t>b)  "The school staff wants me to be involved at  my child's school."</t>
  </si>
  <si>
    <t>c)  "The school staff tells me about their activities such as parent meetings, student performances, etc."</t>
  </si>
  <si>
    <t>d)  "When I have asked for information at my child's school, the staff responded promptly."</t>
  </si>
  <si>
    <t>e)  "My child's school  has asked me to share my ideas and/or concerns about the school."</t>
  </si>
  <si>
    <r>
      <t>Capital needs:</t>
    </r>
    <r>
      <rPr>
        <sz val="10"/>
        <rFont val="Arial"/>
        <family val="2"/>
      </rPr>
      <t xml:space="preserve"> Additional capacity needed in grades K-12 to meet enrollment needs</t>
    </r>
  </si>
  <si>
    <t>b)  Cost of needed schools ($ thousands)</t>
  </si>
  <si>
    <t>c)  Percentage over capacity</t>
  </si>
  <si>
    <t>a)  Enrollment (students)</t>
  </si>
  <si>
    <r>
      <t>Adult English for Speakers of other Languages (ESOL):</t>
    </r>
    <r>
      <rPr>
        <sz val="10"/>
        <rFont val="Arial"/>
        <family val="2"/>
      </rPr>
      <t xml:space="preserve">  Percentage of adults who enroll in and complete the Advanced ESOL Level of the Adult English for Speakers of other Languages Program</t>
    </r>
  </si>
  <si>
    <r>
      <t>General Education Development (GED):</t>
    </r>
    <r>
      <rPr>
        <sz val="10"/>
        <rFont val="Arial"/>
        <family val="2"/>
      </rPr>
      <t xml:space="preserve">  Percentage of adults who enroll in GED Preparation Classes, consisting of Writing, Social Studies, Science, Literature and the Arts, and Mathematics, and receive the State of Florida Diploma (GED)</t>
    </r>
  </si>
  <si>
    <t>a)  "I can rely on parents to help when achievement or behavior problems occur with their children."</t>
  </si>
  <si>
    <t>b)  "I encourage parents to be involved at school."</t>
  </si>
  <si>
    <t>a)  Mentoring - Number of volunteers who mentor individual students</t>
  </si>
  <si>
    <t>a)  Number of additional teachers needed in grades K-3 to reduce class size to 20</t>
  </si>
  <si>
    <t>b)  Average cost of a teacher's salary plus benefits</t>
  </si>
  <si>
    <t>a)  Battery</t>
  </si>
  <si>
    <t>b)  Fighting</t>
  </si>
  <si>
    <t>c)  Threat / intimidation</t>
  </si>
  <si>
    <r>
      <t>Violence:</t>
    </r>
    <r>
      <rPr>
        <sz val="10"/>
        <rFont val="Arial"/>
        <family val="2"/>
      </rPr>
      <t xml:space="preserve">  Number of violent incidents (battery, fighting, threat/intimidation) among public school students in grades K-12</t>
    </r>
  </si>
  <si>
    <r>
      <t>Drugs and alcohol:</t>
    </r>
    <r>
      <rPr>
        <sz val="10"/>
        <rFont val="Arial"/>
        <family val="2"/>
      </rPr>
      <t xml:space="preserve">  Number of drug and alcohol incidents among public school students in grades K-12</t>
    </r>
  </si>
  <si>
    <t>a)  Drugs</t>
  </si>
  <si>
    <t>b)  Alcohol</t>
  </si>
  <si>
    <r>
      <t>CRIME ON SCHOOL GROUNDS</t>
    </r>
    <r>
      <rPr>
        <sz val="8"/>
        <rFont val="Arial Narrow"/>
        <family val="2"/>
      </rPr>
      <t xml:space="preserve">  CONTINUED</t>
    </r>
  </si>
  <si>
    <t>a)  Asian / Pacific Islander</t>
  </si>
  <si>
    <t>d)  American Indian / Alaskan Native</t>
  </si>
  <si>
    <t>f)   Female</t>
  </si>
  <si>
    <t>0,9%</t>
  </si>
  <si>
    <t>a)  Building capacity (Number of student stations)</t>
  </si>
  <si>
    <t>b)  Portable capacity (Number of student stations)</t>
  </si>
  <si>
    <t>c)  Student enrollment</t>
  </si>
  <si>
    <t>STUDENT ATTENDANCE</t>
  </si>
  <si>
    <t>3.20.1</t>
  </si>
  <si>
    <t>a)  Grades K-5</t>
  </si>
  <si>
    <t>b)  Grades 6-8</t>
  </si>
  <si>
    <t>c)  Grades 9-12</t>
  </si>
  <si>
    <t>3.20.2</t>
  </si>
  <si>
    <t>SUSPENSIONS AND EXPULSIONS</t>
  </si>
  <si>
    <t>3.21.1</t>
  </si>
  <si>
    <t>a)  In-school suspensions</t>
  </si>
  <si>
    <t xml:space="preserve">     1)  Middle School</t>
  </si>
  <si>
    <t xml:space="preserve">     2)  High School</t>
  </si>
  <si>
    <t>b)  Out-of-school suspension</t>
  </si>
  <si>
    <t>3.21.2</t>
  </si>
  <si>
    <t>CRIME ON SCHOOL GROUNDS</t>
  </si>
  <si>
    <t>TEACHER PROFILE</t>
  </si>
  <si>
    <t>b)  Black Non-Hispanic</t>
  </si>
  <si>
    <t>e)  White Non-Hispanic</t>
  </si>
  <si>
    <t>g)  Male</t>
  </si>
  <si>
    <t>a)  Personal leave</t>
  </si>
  <si>
    <t>b)  Sick leave</t>
  </si>
  <si>
    <t>c)  Temporary duty elsewhere</t>
  </si>
  <si>
    <t>d)  All other leave</t>
  </si>
  <si>
    <t xml:space="preserve">    1)  Bachelor's Degree</t>
  </si>
  <si>
    <t>Not Available</t>
  </si>
  <si>
    <t>Work-based learning</t>
  </si>
  <si>
    <t>School Advisory Councils (SAC)</t>
  </si>
  <si>
    <t>Teachers (Grades K-3)</t>
  </si>
  <si>
    <t>Facilities capacity</t>
  </si>
  <si>
    <t>Average daily attendance</t>
  </si>
  <si>
    <t>Diversity of instructional personnel</t>
  </si>
  <si>
    <t>Degree level of instructional staff</t>
  </si>
  <si>
    <t>Broward County Public Schools student profile</t>
  </si>
  <si>
    <t>Preschool attendance</t>
  </si>
  <si>
    <t>Entry level placement tests</t>
  </si>
  <si>
    <t>3.3.4</t>
  </si>
  <si>
    <t>3.3.5</t>
  </si>
  <si>
    <t>3.5.2</t>
  </si>
  <si>
    <t>3.5.3</t>
  </si>
  <si>
    <t>3.5.4</t>
  </si>
  <si>
    <t>3.5.5</t>
  </si>
  <si>
    <t>3.5.6</t>
  </si>
  <si>
    <t>3.5.7</t>
  </si>
  <si>
    <r>
      <t xml:space="preserve">Promoting a positive learning environment </t>
    </r>
    <r>
      <rPr>
        <b/>
        <i/>
        <sz val="14"/>
        <rFont val="Times New Roman"/>
        <family val="1"/>
      </rPr>
      <t>(preK-12)</t>
    </r>
    <r>
      <rPr>
        <i/>
        <sz val="14"/>
        <rFont val="Times New Roman"/>
        <family val="1"/>
      </rPr>
      <t xml:space="preserve">   continued</t>
    </r>
  </si>
  <si>
    <t>Achieving educational results</t>
  </si>
  <si>
    <t xml:space="preserve">    2)  Grade 8</t>
  </si>
  <si>
    <t xml:space="preserve">    3)  Grade 10</t>
  </si>
  <si>
    <t>b) Total Mathematics Scores</t>
  </si>
  <si>
    <t>.</t>
  </si>
  <si>
    <t xml:space="preserve">    1)  Grade 5</t>
  </si>
  <si>
    <t>a)  "A"</t>
  </si>
  <si>
    <t>b)  "B"</t>
  </si>
  <si>
    <t>c)  "C"</t>
  </si>
  <si>
    <t>d)  "D"</t>
  </si>
  <si>
    <t>e)  "F"</t>
  </si>
  <si>
    <t>a)  Elementary School</t>
  </si>
  <si>
    <t>b)  Middle School</t>
  </si>
  <si>
    <t>c)  High School</t>
  </si>
  <si>
    <t>3.3.1</t>
  </si>
  <si>
    <t>3.3.2</t>
  </si>
  <si>
    <t>READINESS FOR COLLEGE</t>
  </si>
  <si>
    <t>3.4.1</t>
  </si>
  <si>
    <r>
      <t xml:space="preserve">Students taking upper level courses: </t>
    </r>
    <r>
      <rPr>
        <sz val="10"/>
        <rFont val="Arial"/>
        <family val="0"/>
      </rPr>
      <t>Number of students taking Level 3 courses</t>
    </r>
  </si>
  <si>
    <t>a)  Mathematics</t>
  </si>
  <si>
    <t>b)  Language Arts</t>
  </si>
  <si>
    <t>c)  Science</t>
  </si>
  <si>
    <t>3.4.2</t>
  </si>
  <si>
    <r>
      <t xml:space="preserve">Advanced Placement:  </t>
    </r>
    <r>
      <rPr>
        <sz val="10"/>
        <rFont val="Arial"/>
        <family val="0"/>
      </rPr>
      <t>Percentage of advanced placement exams taken by students who passed with 3.0 or higher</t>
    </r>
  </si>
  <si>
    <r>
      <t xml:space="preserve">International Baccalaureate (IB) diplomas: </t>
    </r>
    <r>
      <rPr>
        <sz val="10"/>
        <rFont val="Arial"/>
        <family val="0"/>
      </rPr>
      <t>Number of IB diplomas</t>
    </r>
  </si>
  <si>
    <r>
      <t xml:space="preserve">Algebra completion: </t>
    </r>
    <r>
      <rPr>
        <sz val="10"/>
        <rFont val="Arial"/>
        <family val="0"/>
      </rPr>
      <t>Percentage of graduating seniors meeting requirements</t>
    </r>
  </si>
  <si>
    <t>Scholastic Assessment Test (SAT) scores</t>
  </si>
  <si>
    <r>
      <t xml:space="preserve">ACHIEVEMENT TEST RESULTS   </t>
    </r>
    <r>
      <rPr>
        <sz val="8"/>
        <rFont val="Arial Narrow"/>
        <family val="2"/>
      </rPr>
      <t>CONTINUED</t>
    </r>
  </si>
  <si>
    <t>f)   Private colleges and universities</t>
  </si>
  <si>
    <t>Not Asked</t>
  </si>
  <si>
    <t>b)  Junior Achievement - Number of volunteer consultants teaching economic and business concepts to elementary, middle, and high school classes.</t>
  </si>
  <si>
    <t>c)  Scholarships</t>
  </si>
  <si>
    <t xml:space="preserve">    1)  BRACE Scholarship Program - number of awards</t>
  </si>
  <si>
    <t xml:space="preserve">    2)  Florida Bright Futures Scholarship - number of students eligible</t>
  </si>
  <si>
    <t>a)  Student work-based experiences at private businesses</t>
  </si>
  <si>
    <t xml:space="preserve">    1)  workplace mentoring</t>
  </si>
  <si>
    <t xml:space="preserve">    2)  paid work experience</t>
  </si>
  <si>
    <t xml:space="preserve">    3)  youth apprenticeships</t>
  </si>
  <si>
    <t xml:space="preserve">    4)  executive internships</t>
  </si>
  <si>
    <t xml:space="preserve">    5)  non-paid internships</t>
  </si>
  <si>
    <t>b)  Teacher internship positions</t>
  </si>
  <si>
    <t>a)  SAC membership composition</t>
  </si>
  <si>
    <t xml:space="preserve">     1)  Employee</t>
  </si>
  <si>
    <t xml:space="preserve">     2)  Non-employee (parent/community)</t>
  </si>
  <si>
    <t>b)  SAC attendance</t>
  </si>
  <si>
    <t>COST PER STUDENT</t>
  </si>
  <si>
    <t>3.17.1</t>
  </si>
  <si>
    <t>3.17.2</t>
  </si>
  <si>
    <t>CLASS SIZE</t>
  </si>
  <si>
    <t>3.18.1</t>
  </si>
  <si>
    <t xml:space="preserve">Class size - Grades K-3  </t>
  </si>
  <si>
    <t>a)  20 or fewer students</t>
  </si>
  <si>
    <t>b)  21-25 students</t>
  </si>
  <si>
    <t>c)  26-29 students</t>
  </si>
  <si>
    <t>d)  30 or more students</t>
  </si>
  <si>
    <t>3.18.2</t>
  </si>
  <si>
    <t>a)  Elementary Schools K-5</t>
  </si>
  <si>
    <t>b)  Middle Schools:</t>
  </si>
  <si>
    <t xml:space="preserve">    2)  Science</t>
  </si>
  <si>
    <t xml:space="preserve">    3)  Social Studies</t>
  </si>
  <si>
    <t xml:space="preserve">    4)  Language Arts</t>
  </si>
  <si>
    <t>c)  High Schools:</t>
  </si>
  <si>
    <t>CAPACITY TO MEET ENROLLMENT NEEDS</t>
  </si>
  <si>
    <t>3.19.1</t>
  </si>
  <si>
    <t>3.19.2</t>
  </si>
  <si>
    <r>
      <t xml:space="preserve">Overenrolled schools: </t>
    </r>
    <r>
      <rPr>
        <sz val="10"/>
        <rFont val="Arial"/>
        <family val="0"/>
      </rPr>
      <t>Percentage of schools with enrollments over capacity</t>
    </r>
  </si>
  <si>
    <t>Our Learning</t>
  </si>
  <si>
    <t>Broward County's future is rich in opportunities.  But we cannot realize our potential without a well-educated workforce and citizenry to help us build better lives for our families and a prosperous economy for the county and state as a whole.</t>
  </si>
  <si>
    <t>One of our best investments is to teach our children how to live and work in the 21st century, which will require not only the "three Rs" but also the ability to think, solve problems, use technology and act as informed, socially responsible citizens.  At the same time, we need to break the cycle of illiteracy that severely limits the employment, economic self-sufficiency and civic participation of many adult Floridians.</t>
  </si>
  <si>
    <t>READINESS FOR KINDERGARTEN</t>
  </si>
  <si>
    <t>ADULT LITERACY</t>
  </si>
  <si>
    <r>
      <t>STUDENT ATTENDANCE</t>
    </r>
    <r>
      <rPr>
        <sz val="8"/>
        <rFont val="Arial Narrow"/>
        <family val="2"/>
      </rPr>
      <t xml:space="preserve">   CONTINUED</t>
    </r>
  </si>
  <si>
    <r>
      <t>Truancy:</t>
    </r>
    <r>
      <rPr>
        <sz val="10"/>
        <rFont val="Arial"/>
        <family val="2"/>
      </rPr>
      <t xml:space="preserve">  Students with 15 or more unexcused absences per semester</t>
    </r>
  </si>
  <si>
    <r>
      <t>Suspensions:</t>
    </r>
    <r>
      <rPr>
        <sz val="10"/>
        <rFont val="Arial"/>
        <family val="2"/>
      </rPr>
      <t xml:space="preserve">  Percentage of grade 6-12 students in public schools who were suspended</t>
    </r>
  </si>
  <si>
    <r>
      <t>Expulsions:</t>
    </r>
    <r>
      <rPr>
        <sz val="10"/>
        <rFont val="Arial"/>
        <family val="2"/>
      </rPr>
      <t xml:space="preserve">  Number of grade 6-12 students in Broward County Public Schools who were expelled</t>
    </r>
  </si>
  <si>
    <r>
      <t>Critical Incidents:</t>
    </r>
    <r>
      <rPr>
        <sz val="10"/>
        <rFont val="Arial"/>
        <family val="2"/>
      </rPr>
      <t xml:space="preserve">  Number of critical incidents among public school students in grades K-12 (includes transportation)</t>
    </r>
  </si>
  <si>
    <r>
      <t>Teacher absences:</t>
    </r>
    <r>
      <rPr>
        <sz val="10"/>
        <rFont val="Arial"/>
        <family val="2"/>
      </rPr>
      <t xml:space="preserve"> Average number of days teachers were absent during the 180 - day school year</t>
    </r>
  </si>
  <si>
    <r>
      <t>TEACHER PROFILE</t>
    </r>
    <r>
      <rPr>
        <sz val="8"/>
        <rFont val="Arial Narrow"/>
        <family val="2"/>
      </rPr>
      <t xml:space="preserve">   CONTINUED</t>
    </r>
  </si>
  <si>
    <r>
      <t>b)  Middle School</t>
    </r>
    <r>
      <rPr>
        <b/>
        <sz val="10"/>
        <rFont val="Arial"/>
        <family val="0"/>
      </rPr>
      <t xml:space="preserve"> </t>
    </r>
  </si>
  <si>
    <r>
      <t>Professional Development :</t>
    </r>
    <r>
      <rPr>
        <sz val="10"/>
        <rFont val="Arial"/>
        <family val="2"/>
      </rPr>
      <t xml:space="preserve"> Percentage of classroom teachers annually engaged in professional development courses in area of expertise or teaching discipline</t>
    </r>
  </si>
  <si>
    <t xml:space="preserve">    6)  Multi-racial</t>
  </si>
  <si>
    <t xml:space="preserve">    7)  Female</t>
  </si>
  <si>
    <t xml:space="preserve">    8)  Male</t>
  </si>
  <si>
    <r>
      <t>Kindergartners promoted to first grade:</t>
    </r>
    <r>
      <rPr>
        <sz val="10"/>
        <rFont val="Arial"/>
        <family val="2"/>
      </rPr>
      <t xml:space="preserve">  Percentage of kindergartners in public schools who were promoted to first grade at the end of the academic year</t>
    </r>
  </si>
  <si>
    <r>
      <t xml:space="preserve"> FCAT Writing Assessment/Florida Writing Assessment:  </t>
    </r>
    <r>
      <rPr>
        <sz val="10"/>
        <rFont val="Arial"/>
        <family val="2"/>
      </rPr>
      <t>Performance on the FCAT Writing Assessment (formerly Florida Writing Assessment) in public schools (1.0 = lowest possible score; 6.0 = highest possible score)</t>
    </r>
  </si>
  <si>
    <r>
      <t>CLASS SIZE</t>
    </r>
    <r>
      <rPr>
        <sz val="8"/>
        <rFont val="Arial Narrow"/>
        <family val="2"/>
      </rPr>
      <t xml:space="preserve">   CONTINUED</t>
    </r>
  </si>
  <si>
    <r>
      <t xml:space="preserve">Average class size:  </t>
    </r>
    <r>
      <rPr>
        <sz val="10"/>
        <rFont val="Arial"/>
        <family val="0"/>
      </rPr>
      <t>Average class size in public schools</t>
    </r>
  </si>
  <si>
    <r>
      <t>PUBLIC SATISFACTION WITH RESULTS</t>
    </r>
    <r>
      <rPr>
        <sz val="12"/>
        <rFont val="Arial Narrow"/>
        <family val="2"/>
      </rPr>
      <t xml:space="preserve">   </t>
    </r>
    <r>
      <rPr>
        <sz val="8"/>
        <rFont val="Arial Narrow"/>
        <family val="2"/>
      </rPr>
      <t>CONTINUED</t>
    </r>
  </si>
  <si>
    <r>
      <t>Broward County Public Schools Parent Survey:</t>
    </r>
    <r>
      <rPr>
        <sz val="10"/>
        <rFont val="Arial"/>
        <family val="2"/>
      </rPr>
      <t xml:space="preserve">  Percentage responding "Usually" or "Always" - "The teachers are doing a good job teaching my child."</t>
    </r>
  </si>
  <si>
    <r>
      <t>Broward County Public Schools Student Survey:</t>
    </r>
    <r>
      <rPr>
        <sz val="10"/>
        <rFont val="Arial"/>
        <family val="2"/>
      </rPr>
      <t xml:space="preserve">  Percentage responding "Usually" or "Always" - "My teachers do a good job teaching me."</t>
    </r>
  </si>
  <si>
    <r>
      <t>Adult Basic Education (ABE):</t>
    </r>
    <r>
      <rPr>
        <sz val="10"/>
        <rFont val="Arial"/>
        <family val="2"/>
      </rPr>
      <t xml:space="preserve">  Percentage of adults who enroll in and complete the functional Literacy Level (Level 4) in Mathematics, Reading, and Language of the Adult Basic Education courses of instruction</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</si>
</sst>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quot;$&quot;#,##0"/>
    <numFmt numFmtId="169" formatCode="00000"/>
    <numFmt numFmtId="170" formatCode="0.000%"/>
    <numFmt numFmtId="171" formatCode="_(&quot;$&quot;* #,##0.0_);_(&quot;$&quot;* \(#,##0.0\);_(&quot;$&quot;* &quot;-&quot;??_);_(@_)"/>
    <numFmt numFmtId="172" formatCode="_(&quot;$&quot;* #,##0_);_(&quot;$&quot;* \(#,##0\);_(&quot;$&quot;* &quot;-&quot;??_);_(@_)"/>
    <numFmt numFmtId="173" formatCode="0.000"/>
    <numFmt numFmtId="174" formatCode="0.0000%"/>
    <numFmt numFmtId="175" formatCode="_(* #,##0.0_);_(* \(#,##0.0\);_(* &quot;-&quot;??_);_(@_)"/>
    <numFmt numFmtId="176" formatCode="_(* #,##0_);_(* \(#,##0\);_(* &quot;-&quot;??_);_(@_)"/>
    <numFmt numFmtId="177" formatCode="0.0000"/>
    <numFmt numFmtId="178" formatCode="0.00000"/>
    <numFmt numFmtId="179" formatCode="&quot;$&quot;#,##0.0"/>
    <numFmt numFmtId="180" formatCode="&quot;$&quot;#,##0.00"/>
    <numFmt numFmtId="181" formatCode="0.0_);\(0.0\)"/>
    <numFmt numFmtId="182" formatCode="#,##0.00_);\-#,##0.00"/>
  </numFmts>
  <fonts count="31">
    <font>
      <sz val="10"/>
      <name val="Arial"/>
      <family val="0"/>
    </font>
    <font>
      <b/>
      <i/>
      <sz val="20"/>
      <name val="Times New Roman"/>
      <family val="1"/>
    </font>
    <font>
      <sz val="10"/>
      <name val="Arial Narrow"/>
      <family val="2"/>
    </font>
    <font>
      <b/>
      <sz val="13"/>
      <name val="Arial"/>
      <family val="2"/>
    </font>
    <font>
      <b/>
      <sz val="12"/>
      <name val="Arial"/>
      <family val="2"/>
    </font>
    <font>
      <b/>
      <sz val="12"/>
      <name val="Arial Narrow"/>
      <family val="2"/>
    </font>
    <font>
      <b/>
      <i/>
      <sz val="14"/>
      <name val="Arial"/>
      <family val="2"/>
    </font>
    <font>
      <sz val="11"/>
      <name val="Arial"/>
      <family val="2"/>
    </font>
    <font>
      <sz val="8"/>
      <name val="Arial"/>
      <family val="2"/>
    </font>
    <font>
      <b/>
      <sz val="11"/>
      <name val="Arial"/>
      <family val="2"/>
    </font>
    <font>
      <b/>
      <i/>
      <sz val="11"/>
      <name val="Arial"/>
      <family val="2"/>
    </font>
    <font>
      <b/>
      <sz val="10"/>
      <name val="Arial"/>
      <family val="2"/>
    </font>
    <font>
      <b/>
      <sz val="8"/>
      <name val="Arial"/>
      <family val="2"/>
    </font>
    <font>
      <sz val="10"/>
      <name val="Book Antiqua"/>
      <family val="1"/>
    </font>
    <font>
      <sz val="9"/>
      <name val="Arial"/>
      <family val="2"/>
    </font>
    <font>
      <i/>
      <sz val="14"/>
      <name val="Times New Roman"/>
      <family val="1"/>
    </font>
    <font>
      <sz val="8"/>
      <name val="Arial Narrow"/>
      <family val="2"/>
    </font>
    <font>
      <i/>
      <sz val="48"/>
      <name val="Book Antiqua"/>
      <family val="1"/>
    </font>
    <font>
      <sz val="48"/>
      <name val="Book Antiqua"/>
      <family val="1"/>
    </font>
    <font>
      <i/>
      <sz val="18"/>
      <name val="Book Antiqua"/>
      <family val="1"/>
    </font>
    <font>
      <b/>
      <sz val="14"/>
      <name val="Perpetua"/>
      <family val="1"/>
    </font>
    <font>
      <sz val="14"/>
      <name val="Perpetua"/>
      <family val="1"/>
    </font>
    <font>
      <b/>
      <sz val="10"/>
      <name val="Arial Narrow"/>
      <family val="2"/>
    </font>
    <font>
      <b/>
      <sz val="8"/>
      <name val="Arial Narrow"/>
      <family val="2"/>
    </font>
    <font>
      <b/>
      <sz val="12"/>
      <color indexed="9"/>
      <name val="Arial"/>
      <family val="2"/>
    </font>
    <font>
      <b/>
      <i/>
      <sz val="14"/>
      <name val="Times New Roman"/>
      <family val="1"/>
    </font>
    <font>
      <u val="single"/>
      <sz val="9"/>
      <name val="Arial"/>
      <family val="0"/>
    </font>
    <font>
      <sz val="12"/>
      <name val="Arial Narrow"/>
      <family val="2"/>
    </font>
    <font>
      <b/>
      <sz val="13"/>
      <color indexed="9"/>
      <name val="Arial"/>
      <family val="2"/>
    </font>
    <font>
      <u val="single"/>
      <sz val="10"/>
      <color indexed="12"/>
      <name val="Arial"/>
      <family val="0"/>
    </font>
    <font>
      <u val="single"/>
      <sz val="10"/>
      <color indexed="36"/>
      <name val="Arial"/>
      <family val="0"/>
    </font>
  </fonts>
  <fills count="9">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gray125">
        <bgColor indexed="8"/>
      </patternFill>
    </fill>
    <fill>
      <patternFill patternType="solid">
        <fgColor indexed="9"/>
        <bgColor indexed="64"/>
      </patternFill>
    </fill>
    <fill>
      <patternFill patternType="solid">
        <fgColor indexed="45"/>
        <bgColor indexed="64"/>
      </patternFill>
    </fill>
  </fills>
  <borders count="16">
    <border>
      <left/>
      <right/>
      <top/>
      <bottom/>
      <diagonal/>
    </border>
    <border>
      <left style="thick">
        <color indexed="22"/>
      </left>
      <right style="thick">
        <color indexed="22"/>
      </right>
      <top>
        <color indexed="63"/>
      </top>
      <bottom>
        <color indexed="63"/>
      </bottom>
    </border>
    <border>
      <left>
        <color indexed="63"/>
      </left>
      <right>
        <color indexed="63"/>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style="thick">
        <color indexed="22"/>
      </top>
      <bottom>
        <color indexed="63"/>
      </bottom>
    </border>
    <border>
      <left>
        <color indexed="63"/>
      </left>
      <right style="thick">
        <color indexed="22"/>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style="thin"/>
      <top style="thin"/>
      <bottom style="thin"/>
    </border>
    <border>
      <left style="thick">
        <color indexed="22"/>
      </left>
      <right style="thick">
        <color indexed="22"/>
      </right>
      <top>
        <color indexed="63"/>
      </top>
      <bottom style="thick">
        <color indexed="22"/>
      </bottom>
    </border>
    <border>
      <left style="thick">
        <color indexed="22"/>
      </left>
      <right>
        <color indexed="63"/>
      </right>
      <top>
        <color indexed="63"/>
      </top>
      <bottom style="thick">
        <color indexed="22"/>
      </bottom>
    </border>
    <border>
      <left style="thick">
        <color indexed="22"/>
      </left>
      <right style="thick">
        <color indexed="22"/>
      </right>
      <top style="thick">
        <color indexed="22"/>
      </top>
      <bottom>
        <color indexed="63"/>
      </bottom>
    </border>
    <border>
      <left>
        <color indexed="63"/>
      </left>
      <right style="thick">
        <color indexed="22"/>
      </right>
      <top>
        <color indexed="63"/>
      </top>
      <bottom style="thick">
        <color indexed="22"/>
      </bottom>
    </border>
    <border>
      <left style="thin"/>
      <right style="thin"/>
      <top>
        <color indexed="63"/>
      </top>
      <bottom style="thin"/>
    </border>
    <border>
      <left style="thin"/>
      <right>
        <color indexed="63"/>
      </right>
      <top>
        <color indexed="63"/>
      </top>
      <bottom>
        <color indexed="63"/>
      </bottom>
    </border>
    <border>
      <left style="thick">
        <color indexed="22"/>
      </left>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9" fontId="7" fillId="2"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9" fontId="7" fillId="3" borderId="1" xfId="0" applyNumberFormat="1" applyFont="1" applyFill="1" applyBorder="1" applyAlignment="1">
      <alignment horizontal="center" vertical="center"/>
    </xf>
    <xf numFmtId="9" fontId="7" fillId="4"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165" fontId="7" fillId="3" borderId="1" xfId="0" applyNumberFormat="1" applyFont="1" applyFill="1" applyBorder="1" applyAlignment="1">
      <alignment vertical="center"/>
    </xf>
    <xf numFmtId="165" fontId="7" fillId="4"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3"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3" fontId="7" fillId="4" borderId="1" xfId="0" applyNumberFormat="1" applyFont="1" applyFill="1" applyBorder="1" applyAlignment="1">
      <alignment horizontal="center" vertical="center"/>
    </xf>
    <xf numFmtId="3" fontId="8" fillId="3"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3" fontId="8"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23" fillId="0" borderId="0" xfId="22" applyFont="1" applyBorder="1" applyAlignment="1">
      <alignment horizontal="left" vertical="center"/>
      <protection/>
    </xf>
    <xf numFmtId="164" fontId="7" fillId="2" borderId="1"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0" fillId="0" borderId="0" xfId="22">
      <alignment/>
      <protection/>
    </xf>
    <xf numFmtId="0" fontId="0" fillId="0" borderId="0" xfId="22" applyAlignment="1">
      <alignment horizontal="center"/>
      <protection/>
    </xf>
    <xf numFmtId="0" fontId="20" fillId="0" borderId="2" xfId="22" applyFont="1" applyBorder="1" applyAlignment="1">
      <alignment horizontal="left"/>
      <protection/>
    </xf>
    <xf numFmtId="0" fontId="21" fillId="0" borderId="2" xfId="22" applyFont="1" applyBorder="1" applyAlignment="1">
      <alignment horizontal="left" vertical="top"/>
      <protection/>
    </xf>
    <xf numFmtId="0" fontId="19" fillId="0" borderId="2" xfId="22" applyFont="1" applyBorder="1" applyAlignment="1">
      <alignment horizontal="left" wrapText="1"/>
      <protection/>
    </xf>
    <xf numFmtId="0" fontId="19" fillId="0" borderId="0" xfId="22" applyFont="1" applyBorder="1" applyAlignment="1">
      <alignment horizontal="left" vertical="center" wrapText="1"/>
      <protection/>
    </xf>
    <xf numFmtId="164" fontId="22" fillId="0" borderId="3" xfId="22" applyNumberFormat="1" applyFont="1" applyBorder="1" applyAlignment="1" quotePrefix="1">
      <alignment horizontal="center" vertical="center" wrapText="1"/>
      <protection/>
    </xf>
    <xf numFmtId="0" fontId="23" fillId="0" borderId="3" xfId="22" applyFont="1" applyBorder="1" applyAlignment="1">
      <alignment horizontal="left" vertical="center"/>
      <protection/>
    </xf>
    <xf numFmtId="0" fontId="22" fillId="0" borderId="4" xfId="22" applyFont="1" applyBorder="1" applyAlignment="1">
      <alignment horizontal="left" vertical="center"/>
      <protection/>
    </xf>
    <xf numFmtId="2" fontId="22" fillId="0" borderId="3" xfId="22" applyNumberFormat="1" applyFont="1" applyBorder="1" applyAlignment="1">
      <alignment horizontal="center" vertical="center" wrapText="1"/>
      <protection/>
    </xf>
    <xf numFmtId="0" fontId="22" fillId="0" borderId="0" xfId="22" applyFont="1" applyBorder="1" applyAlignment="1">
      <alignment horizontal="left" vertical="center"/>
      <protection/>
    </xf>
    <xf numFmtId="0" fontId="22" fillId="0" borderId="3" xfId="22" applyFont="1" applyBorder="1" applyAlignment="1">
      <alignment horizontal="center" vertical="center" wrapText="1"/>
      <protection/>
    </xf>
    <xf numFmtId="0" fontId="19" fillId="0" borderId="0" xfId="22" applyFont="1" applyAlignment="1">
      <alignment horizontal="left" vertical="top" wrapText="1"/>
      <protection/>
    </xf>
    <xf numFmtId="0" fontId="22" fillId="0" borderId="0" xfId="22" applyFont="1" applyBorder="1" applyAlignment="1" quotePrefix="1">
      <alignment horizontal="center" vertical="center" wrapText="1"/>
      <protection/>
    </xf>
    <xf numFmtId="0" fontId="22" fillId="0" borderId="0" xfId="22" applyFont="1" applyBorder="1" applyAlignment="1">
      <alignment horizontal="center" vertical="center" wrapText="1"/>
      <protection/>
    </xf>
    <xf numFmtId="0" fontId="1" fillId="0" borderId="0" xfId="22" applyFont="1" applyBorder="1" applyAlignment="1">
      <alignment vertical="center"/>
      <protection/>
    </xf>
    <xf numFmtId="0" fontId="2" fillId="0" borderId="0" xfId="22" applyFont="1" applyBorder="1" applyAlignment="1">
      <alignment vertical="center"/>
      <protection/>
    </xf>
    <xf numFmtId="0" fontId="0" fillId="0" borderId="5" xfId="22" applyBorder="1" applyAlignment="1">
      <alignment vertical="center"/>
      <protection/>
    </xf>
    <xf numFmtId="0" fontId="3" fillId="3" borderId="6" xfId="22" applyFont="1" applyFill="1" applyBorder="1" applyAlignment="1">
      <alignment horizontal="centerContinuous" vertical="center"/>
      <protection/>
    </xf>
    <xf numFmtId="0" fontId="3" fillId="3" borderId="4" xfId="22" applyFont="1" applyFill="1" applyBorder="1" applyAlignment="1">
      <alignment horizontal="centerContinuous" vertical="center"/>
      <protection/>
    </xf>
    <xf numFmtId="0" fontId="3" fillId="3" borderId="7" xfId="22" applyFont="1" applyFill="1" applyBorder="1" applyAlignment="1">
      <alignment horizontal="centerContinuous" vertical="center"/>
      <protection/>
    </xf>
    <xf numFmtId="0" fontId="3" fillId="4" borderId="6" xfId="22" applyFont="1" applyFill="1" applyBorder="1" applyAlignment="1">
      <alignment horizontal="centerContinuous" vertical="center"/>
      <protection/>
    </xf>
    <xf numFmtId="0" fontId="3" fillId="4" borderId="7" xfId="22" applyFont="1" applyFill="1" applyBorder="1" applyAlignment="1">
      <alignment horizontal="centerContinuous" vertical="center"/>
      <protection/>
    </xf>
    <xf numFmtId="0" fontId="0" fillId="0" borderId="0" xfId="22" applyAlignment="1">
      <alignment vertical="center"/>
      <protection/>
    </xf>
    <xf numFmtId="164" fontId="4" fillId="0" borderId="8" xfId="22" applyNumberFormat="1" applyFont="1" applyFill="1" applyBorder="1" applyAlignment="1">
      <alignment horizontal="center" vertical="center"/>
      <protection/>
    </xf>
    <xf numFmtId="0" fontId="5" fillId="5" borderId="0" xfId="22" applyFont="1" applyFill="1" applyAlignment="1">
      <alignment vertical="center"/>
      <protection/>
    </xf>
    <xf numFmtId="0" fontId="4" fillId="5" borderId="0" xfId="22" applyFont="1" applyFill="1" applyAlignment="1">
      <alignment vertical="center"/>
      <protection/>
    </xf>
    <xf numFmtId="0" fontId="4" fillId="5" borderId="9" xfId="22" applyFont="1" applyFill="1" applyBorder="1" applyAlignment="1">
      <alignment horizontal="center" vertical="center"/>
      <protection/>
    </xf>
    <xf numFmtId="0" fontId="4" fillId="5" borderId="10" xfId="22" applyFont="1" applyFill="1" applyBorder="1" applyAlignment="1">
      <alignment horizontal="center" vertical="center"/>
      <protection/>
    </xf>
    <xf numFmtId="0" fontId="9" fillId="0" borderId="0" xfId="22" applyFont="1" applyAlignment="1">
      <alignment vertical="top"/>
      <protection/>
    </xf>
    <xf numFmtId="0" fontId="2" fillId="0" borderId="0" xfId="22" applyFont="1" applyBorder="1" applyAlignment="1">
      <alignment vertical="top"/>
      <protection/>
    </xf>
    <xf numFmtId="0" fontId="7" fillId="2" borderId="1" xfId="22" applyFont="1" applyFill="1" applyBorder="1" applyAlignment="1">
      <alignment vertical="center"/>
      <protection/>
    </xf>
    <xf numFmtId="3" fontId="7" fillId="3" borderId="1" xfId="22" applyNumberFormat="1" applyFont="1" applyFill="1" applyBorder="1" applyAlignment="1">
      <alignment horizontal="center" vertical="center"/>
      <protection/>
    </xf>
    <xf numFmtId="165" fontId="7" fillId="3" borderId="11" xfId="22" applyNumberFormat="1" applyFont="1" applyFill="1" applyBorder="1" applyAlignment="1">
      <alignment vertical="center"/>
      <protection/>
    </xf>
    <xf numFmtId="165" fontId="7" fillId="3" borderId="0" xfId="22" applyNumberFormat="1" applyFont="1" applyFill="1" applyBorder="1" applyAlignment="1">
      <alignment vertical="center"/>
      <protection/>
    </xf>
    <xf numFmtId="0" fontId="7" fillId="4" borderId="1" xfId="22" applyFont="1" applyFill="1" applyBorder="1" applyAlignment="1">
      <alignment vertical="center"/>
      <protection/>
    </xf>
    <xf numFmtId="0" fontId="7" fillId="4" borderId="11" xfId="22" applyFont="1" applyFill="1" applyBorder="1" applyAlignment="1">
      <alignment vertical="center"/>
      <protection/>
    </xf>
    <xf numFmtId="0" fontId="11" fillId="0" borderId="0" xfId="22" applyFont="1">
      <alignment/>
      <protection/>
    </xf>
    <xf numFmtId="0" fontId="10" fillId="0" borderId="0" xfId="22" applyFont="1" applyAlignment="1">
      <alignment vertical="top"/>
      <protection/>
    </xf>
    <xf numFmtId="0" fontId="10" fillId="0" borderId="0" xfId="22" applyFont="1" applyAlignment="1">
      <alignment vertical="top" wrapText="1"/>
      <protection/>
    </xf>
    <xf numFmtId="0" fontId="8" fillId="2" borderId="1" xfId="22" applyFont="1" applyFill="1" applyBorder="1" applyAlignment="1">
      <alignment horizontal="center" vertical="center"/>
      <protection/>
    </xf>
    <xf numFmtId="9" fontId="7" fillId="4" borderId="1" xfId="22" applyNumberFormat="1" applyFont="1" applyFill="1" applyBorder="1" applyAlignment="1">
      <alignment horizontal="center" vertical="center"/>
      <protection/>
    </xf>
    <xf numFmtId="0" fontId="0" fillId="0" borderId="0" xfId="22" applyBorder="1">
      <alignment/>
      <protection/>
    </xf>
    <xf numFmtId="3" fontId="7" fillId="2" borderId="1" xfId="22" applyNumberFormat="1" applyFont="1" applyFill="1" applyBorder="1" applyAlignment="1">
      <alignment horizontal="center" vertical="center"/>
      <protection/>
    </xf>
    <xf numFmtId="0" fontId="0" fillId="0" borderId="0" xfId="22" applyFont="1" applyAlignment="1">
      <alignment vertical="top" wrapText="1"/>
      <protection/>
    </xf>
    <xf numFmtId="0" fontId="7" fillId="2" borderId="1" xfId="22" applyFont="1" applyFill="1" applyBorder="1" applyAlignment="1">
      <alignment horizontal="center" vertical="center"/>
      <protection/>
    </xf>
    <xf numFmtId="165" fontId="7" fillId="3" borderId="1" xfId="22" applyNumberFormat="1" applyFont="1" applyFill="1" applyBorder="1" applyAlignment="1">
      <alignment horizontal="center" vertical="center"/>
      <protection/>
    </xf>
    <xf numFmtId="165" fontId="7" fillId="2" borderId="1" xfId="22" applyNumberFormat="1" applyFont="1" applyFill="1" applyBorder="1" applyAlignment="1">
      <alignment horizontal="center" vertical="center"/>
      <protection/>
    </xf>
    <xf numFmtId="0" fontId="7" fillId="0" borderId="0" xfId="22" applyFont="1" applyBorder="1" applyAlignment="1">
      <alignment vertical="top"/>
      <protection/>
    </xf>
    <xf numFmtId="0" fontId="2" fillId="0" borderId="2" xfId="22" applyFont="1" applyBorder="1" applyAlignment="1">
      <alignment vertical="top"/>
      <protection/>
    </xf>
    <xf numFmtId="0" fontId="13" fillId="0" borderId="2" xfId="22" applyFont="1" applyBorder="1" applyAlignment="1">
      <alignment vertical="top"/>
      <protection/>
    </xf>
    <xf numFmtId="0" fontId="7" fillId="2" borderId="9" xfId="22" applyFont="1" applyFill="1" applyBorder="1" applyAlignment="1">
      <alignment vertical="center"/>
      <protection/>
    </xf>
    <xf numFmtId="0" fontId="7" fillId="3" borderId="9" xfId="22" applyFont="1" applyFill="1" applyBorder="1" applyAlignment="1">
      <alignment vertical="center"/>
      <protection/>
    </xf>
    <xf numFmtId="0" fontId="7" fillId="4" borderId="9" xfId="22" applyFont="1" applyFill="1" applyBorder="1" applyAlignment="1">
      <alignment vertical="center"/>
      <protection/>
    </xf>
    <xf numFmtId="165" fontId="7" fillId="3" borderId="1" xfId="22" applyNumberFormat="1" applyFont="1" applyFill="1" applyBorder="1" applyAlignment="1">
      <alignment vertical="center"/>
      <protection/>
    </xf>
    <xf numFmtId="0" fontId="0" fillId="0" borderId="0" xfId="22" applyFill="1">
      <alignment/>
      <protection/>
    </xf>
    <xf numFmtId="0" fontId="10" fillId="0" borderId="0" xfId="22" applyFont="1" applyFill="1" applyAlignment="1">
      <alignment vertical="top" wrapText="1"/>
      <protection/>
    </xf>
    <xf numFmtId="3" fontId="7" fillId="4" borderId="1" xfId="22" applyNumberFormat="1" applyFont="1" applyFill="1" applyBorder="1" applyAlignment="1">
      <alignment horizontal="center" vertical="center"/>
      <protection/>
    </xf>
    <xf numFmtId="0" fontId="7" fillId="0" borderId="2" xfId="22" applyFont="1" applyBorder="1" applyAlignment="1">
      <alignment vertical="top"/>
      <protection/>
    </xf>
    <xf numFmtId="0" fontId="1" fillId="0" borderId="0" xfId="22" applyFont="1" applyAlignment="1">
      <alignment vertical="center"/>
      <protection/>
    </xf>
    <xf numFmtId="0" fontId="2" fillId="0" borderId="0" xfId="22" applyFont="1" applyAlignment="1">
      <alignment vertical="center"/>
      <protection/>
    </xf>
    <xf numFmtId="0" fontId="3" fillId="0" borderId="0" xfId="22" applyFont="1" applyFill="1" applyBorder="1" applyAlignment="1">
      <alignment horizontal="centerContinuous" vertical="center"/>
      <protection/>
    </xf>
    <xf numFmtId="164" fontId="24" fillId="6" borderId="8" xfId="22" applyNumberFormat="1" applyFont="1" applyFill="1" applyBorder="1" applyAlignment="1">
      <alignment horizontal="center" vertical="center"/>
      <protection/>
    </xf>
    <xf numFmtId="0" fontId="13" fillId="5" borderId="0" xfId="22" applyFont="1" applyFill="1" applyBorder="1" applyAlignment="1">
      <alignment vertical="top"/>
      <protection/>
    </xf>
    <xf numFmtId="0" fontId="4" fillId="7" borderId="0" xfId="22" applyFont="1" applyFill="1" applyAlignment="1">
      <alignment vertical="center"/>
      <protection/>
    </xf>
    <xf numFmtId="0" fontId="10" fillId="0" borderId="0" xfId="22" applyFont="1" applyAlignment="1">
      <alignment vertical="top" wrapText="1"/>
      <protection/>
    </xf>
    <xf numFmtId="165" fontId="7" fillId="4" borderId="1" xfId="22" applyNumberFormat="1" applyFont="1" applyFill="1" applyBorder="1" applyAlignment="1">
      <alignment horizontal="center" vertical="center"/>
      <protection/>
    </xf>
    <xf numFmtId="0" fontId="13" fillId="0" borderId="12" xfId="22" applyFont="1" applyBorder="1" applyAlignment="1">
      <alignment vertical="top"/>
      <protection/>
    </xf>
    <xf numFmtId="0" fontId="7" fillId="3" borderId="1" xfId="22" applyFont="1" applyFill="1" applyBorder="1" applyAlignment="1">
      <alignment horizontal="center" vertical="center"/>
      <protection/>
    </xf>
    <xf numFmtId="0" fontId="7" fillId="4" borderId="1" xfId="22" applyFont="1" applyFill="1" applyBorder="1" applyAlignment="1">
      <alignment horizontal="center" vertical="center"/>
      <protection/>
    </xf>
    <xf numFmtId="0" fontId="8" fillId="2" borderId="1" xfId="22" applyFont="1" applyFill="1" applyBorder="1" applyAlignment="1">
      <alignment vertical="center"/>
      <protection/>
    </xf>
    <xf numFmtId="0" fontId="7" fillId="3" borderId="1" xfId="22" applyFont="1" applyFill="1" applyBorder="1" applyAlignment="1">
      <alignment vertical="center"/>
      <protection/>
    </xf>
    <xf numFmtId="0" fontId="7" fillId="0" borderId="0" xfId="22" applyFont="1" applyAlignment="1">
      <alignment vertical="top"/>
      <protection/>
    </xf>
    <xf numFmtId="0" fontId="0" fillId="0" borderId="0" xfId="22" applyFont="1" applyAlignment="1">
      <alignment vertical="top"/>
      <protection/>
    </xf>
    <xf numFmtId="0" fontId="0" fillId="0" borderId="0" xfId="22" applyFont="1" applyAlignment="1">
      <alignment vertical="top" wrapText="1"/>
      <protection/>
    </xf>
    <xf numFmtId="0" fontId="8" fillId="3" borderId="1" xfId="22" applyFont="1" applyFill="1" applyBorder="1" applyAlignment="1">
      <alignment horizontal="center" vertical="center"/>
      <protection/>
    </xf>
    <xf numFmtId="1" fontId="7" fillId="3" borderId="1" xfId="23" applyNumberFormat="1" applyFont="1" applyFill="1" applyBorder="1" applyAlignment="1">
      <alignment horizontal="center" vertical="center"/>
    </xf>
    <xf numFmtId="164" fontId="7" fillId="3" borderId="1" xfId="23" applyNumberFormat="1" applyFont="1" applyFill="1" applyBorder="1" applyAlignment="1">
      <alignment horizontal="center" vertical="center"/>
    </xf>
    <xf numFmtId="164" fontId="7" fillId="4" borderId="1" xfId="22" applyNumberFormat="1" applyFont="1" applyFill="1" applyBorder="1" applyAlignment="1">
      <alignment horizontal="center" vertical="center"/>
      <protection/>
    </xf>
    <xf numFmtId="0" fontId="7" fillId="4" borderId="1" xfId="22" applyNumberFormat="1" applyFont="1" applyFill="1" applyBorder="1" applyAlignment="1">
      <alignment horizontal="center" vertical="center"/>
      <protection/>
    </xf>
    <xf numFmtId="9" fontId="7" fillId="3" borderId="1" xfId="22" applyNumberFormat="1" applyFont="1" applyFill="1" applyBorder="1" applyAlignment="1">
      <alignment horizontal="center" vertical="center"/>
      <protection/>
    </xf>
    <xf numFmtId="9" fontId="7" fillId="3" borderId="1" xfId="23" applyNumberFormat="1" applyFont="1" applyFill="1" applyBorder="1" applyAlignment="1">
      <alignment horizontal="center" vertical="center"/>
    </xf>
    <xf numFmtId="0" fontId="13" fillId="0" borderId="0" xfId="22" applyFont="1" applyBorder="1" applyAlignment="1">
      <alignment vertical="top"/>
      <protection/>
    </xf>
    <xf numFmtId="3" fontId="26" fillId="3" borderId="1" xfId="22" applyNumberFormat="1" applyFont="1" applyFill="1" applyBorder="1" applyAlignment="1">
      <alignment horizontal="center" vertical="center"/>
      <protection/>
    </xf>
    <xf numFmtId="3" fontId="8" fillId="3" borderId="1" xfId="22" applyNumberFormat="1" applyFont="1" applyFill="1" applyBorder="1" applyAlignment="1">
      <alignment horizontal="center" vertical="center"/>
      <protection/>
    </xf>
    <xf numFmtId="1" fontId="7" fillId="4" borderId="1" xfId="22" applyNumberFormat="1" applyFont="1" applyFill="1" applyBorder="1" applyAlignment="1">
      <alignment horizontal="center" vertical="center"/>
      <protection/>
    </xf>
    <xf numFmtId="0" fontId="8" fillId="2" borderId="1" xfId="22" applyFont="1" applyFill="1" applyBorder="1" applyAlignment="1">
      <alignment horizontal="right" vertical="center"/>
      <protection/>
    </xf>
    <xf numFmtId="0" fontId="7" fillId="2" borderId="9" xfId="22" applyFont="1" applyFill="1" applyBorder="1" applyAlignment="1">
      <alignment horizontal="right" vertical="center"/>
      <protection/>
    </xf>
    <xf numFmtId="10" fontId="7" fillId="4" borderId="1" xfId="22" applyNumberFormat="1" applyFont="1" applyFill="1" applyBorder="1" applyAlignment="1">
      <alignment horizontal="right" vertical="center"/>
      <protection/>
    </xf>
    <xf numFmtId="10" fontId="7" fillId="4" borderId="1" xfId="22" applyNumberFormat="1" applyFont="1" applyFill="1" applyBorder="1" applyAlignment="1">
      <alignment horizontal="center" vertical="center"/>
      <protection/>
    </xf>
    <xf numFmtId="0" fontId="7" fillId="3" borderId="9" xfId="22" applyFont="1" applyFill="1" applyBorder="1" applyAlignment="1">
      <alignment horizontal="right" vertical="center"/>
      <protection/>
    </xf>
    <xf numFmtId="0" fontId="7" fillId="4" borderId="9" xfId="22" applyFont="1" applyFill="1" applyBorder="1" applyAlignment="1">
      <alignment horizontal="right" vertical="center"/>
      <protection/>
    </xf>
    <xf numFmtId="165" fontId="7" fillId="3" borderId="1" xfId="23" applyNumberFormat="1" applyFont="1" applyFill="1" applyBorder="1" applyAlignment="1">
      <alignment horizontal="right" vertical="center"/>
    </xf>
    <xf numFmtId="165" fontId="7" fillId="4" borderId="1" xfId="22" applyNumberFormat="1" applyFont="1" applyFill="1" applyBorder="1" applyAlignment="1">
      <alignment horizontal="right" vertical="center"/>
      <protection/>
    </xf>
    <xf numFmtId="0" fontId="0" fillId="0" borderId="2" xfId="22" applyBorder="1">
      <alignment/>
      <protection/>
    </xf>
    <xf numFmtId="0" fontId="8" fillId="2" borderId="9" xfId="22" applyFont="1" applyFill="1" applyBorder="1" applyAlignment="1">
      <alignment vertical="center"/>
      <protection/>
    </xf>
    <xf numFmtId="0" fontId="7" fillId="3" borderId="1" xfId="22" applyFont="1" applyFill="1" applyBorder="1" applyAlignment="1">
      <alignment horizontal="right" vertical="center"/>
      <protection/>
    </xf>
    <xf numFmtId="0" fontId="12" fillId="2" borderId="1" xfId="22" applyFont="1" applyFill="1" applyBorder="1" applyAlignment="1">
      <alignment vertical="center"/>
      <protection/>
    </xf>
    <xf numFmtId="0" fontId="9" fillId="3" borderId="1" xfId="22" applyFont="1" applyFill="1" applyBorder="1" applyAlignment="1">
      <alignment vertical="center"/>
      <protection/>
    </xf>
    <xf numFmtId="0" fontId="9" fillId="4" borderId="1" xfId="22" applyFont="1" applyFill="1" applyBorder="1" applyAlignment="1">
      <alignment vertical="center"/>
      <protection/>
    </xf>
    <xf numFmtId="165" fontId="7" fillId="3" borderId="1" xfId="23" applyNumberFormat="1" applyFont="1" applyFill="1" applyBorder="1" applyAlignment="1">
      <alignment horizontal="center" vertical="center"/>
    </xf>
    <xf numFmtId="1" fontId="7" fillId="2" borderId="1" xfId="22" applyNumberFormat="1" applyFont="1" applyFill="1" applyBorder="1" applyAlignment="1">
      <alignment horizontal="center" vertical="center"/>
      <protection/>
    </xf>
    <xf numFmtId="9" fontId="7" fillId="2" borderId="1" xfId="22" applyNumberFormat="1" applyFont="1" applyFill="1" applyBorder="1" applyAlignment="1">
      <alignment horizontal="center" vertical="center"/>
      <protection/>
    </xf>
    <xf numFmtId="0" fontId="0" fillId="0" borderId="2" xfId="22" applyFont="1" applyBorder="1" applyAlignment="1">
      <alignment vertical="top"/>
      <protection/>
    </xf>
    <xf numFmtId="0" fontId="0" fillId="0" borderId="2" xfId="22" applyFont="1" applyBorder="1" applyAlignment="1">
      <alignment vertical="top" wrapText="1"/>
      <protection/>
    </xf>
    <xf numFmtId="9" fontId="7" fillId="2" borderId="9" xfId="22" applyNumberFormat="1" applyFont="1" applyFill="1" applyBorder="1" applyAlignment="1">
      <alignment horizontal="center" vertical="center"/>
      <protection/>
    </xf>
    <xf numFmtId="165" fontId="7" fillId="3" borderId="9" xfId="22" applyNumberFormat="1" applyFont="1" applyFill="1" applyBorder="1" applyAlignment="1">
      <alignment vertical="center"/>
      <protection/>
    </xf>
    <xf numFmtId="1" fontId="7" fillId="4" borderId="9" xfId="22" applyNumberFormat="1" applyFont="1" applyFill="1" applyBorder="1" applyAlignment="1">
      <alignment horizontal="center" vertical="center"/>
      <protection/>
    </xf>
    <xf numFmtId="9" fontId="8" fillId="2" borderId="1" xfId="22" applyNumberFormat="1" applyFont="1" applyFill="1" applyBorder="1" applyAlignment="1">
      <alignment horizontal="center" vertical="center"/>
      <protection/>
    </xf>
    <xf numFmtId="3" fontId="7" fillId="3" borderId="1" xfId="23" applyNumberFormat="1" applyFont="1" applyFill="1" applyBorder="1" applyAlignment="1">
      <alignment horizontal="center" vertical="center"/>
    </xf>
    <xf numFmtId="3" fontId="7" fillId="4" borderId="1" xfId="23" applyNumberFormat="1" applyFont="1" applyFill="1" applyBorder="1" applyAlignment="1">
      <alignment horizontal="center" vertical="center"/>
    </xf>
    <xf numFmtId="0" fontId="7" fillId="3" borderId="9" xfId="22" applyFont="1" applyFill="1" applyBorder="1" applyAlignment="1">
      <alignment horizontal="center" vertical="center"/>
      <protection/>
    </xf>
    <xf numFmtId="9" fontId="7" fillId="4" borderId="1" xfId="22" applyNumberFormat="1" applyFont="1" applyFill="1" applyBorder="1" applyAlignment="1">
      <alignment horizontal="right" vertical="center"/>
      <protection/>
    </xf>
    <xf numFmtId="165" fontId="7" fillId="2" borderId="1" xfId="23" applyNumberFormat="1" applyFont="1" applyFill="1" applyBorder="1" applyAlignment="1">
      <alignment horizontal="center" vertical="center"/>
    </xf>
    <xf numFmtId="9" fontId="7" fillId="4" borderId="1" xfId="23" applyNumberFormat="1" applyFont="1" applyFill="1" applyBorder="1" applyAlignment="1">
      <alignment horizontal="center" vertical="center"/>
    </xf>
    <xf numFmtId="165" fontId="7" fillId="4" borderId="1" xfId="23" applyNumberFormat="1" applyFont="1" applyFill="1" applyBorder="1" applyAlignment="1">
      <alignment horizontal="center" vertical="center"/>
    </xf>
    <xf numFmtId="9" fontId="7" fillId="2" borderId="1" xfId="23" applyFont="1" applyFill="1" applyBorder="1" applyAlignment="1">
      <alignment horizontal="center" vertical="center"/>
    </xf>
    <xf numFmtId="165" fontId="8" fillId="3" borderId="1" xfId="23" applyNumberFormat="1" applyFont="1" applyFill="1" applyBorder="1" applyAlignment="1">
      <alignment horizontal="center" vertical="center"/>
    </xf>
    <xf numFmtId="0" fontId="8" fillId="2" borderId="9" xfId="22" applyFont="1" applyFill="1" applyBorder="1" applyAlignment="1">
      <alignment horizontal="center" vertical="center"/>
      <protection/>
    </xf>
    <xf numFmtId="9" fontId="7" fillId="3" borderId="9" xfId="22" applyNumberFormat="1" applyFont="1" applyFill="1" applyBorder="1" applyAlignment="1">
      <alignment horizontal="center" vertical="center"/>
      <protection/>
    </xf>
    <xf numFmtId="9" fontId="7" fillId="4" borderId="9" xfId="22" applyNumberFormat="1" applyFont="1" applyFill="1" applyBorder="1" applyAlignment="1">
      <alignment horizontal="center" vertical="center"/>
      <protection/>
    </xf>
    <xf numFmtId="9" fontId="7" fillId="3" borderId="1" xfId="23" applyFont="1" applyFill="1" applyBorder="1" applyAlignment="1">
      <alignment horizontal="center" vertical="center"/>
    </xf>
    <xf numFmtId="9" fontId="7" fillId="4" borderId="1" xfId="23" applyFont="1" applyFill="1" applyBorder="1" applyAlignment="1">
      <alignment horizontal="center" vertical="center"/>
    </xf>
    <xf numFmtId="9" fontId="7" fillId="3" borderId="1" xfId="23" applyFont="1" applyFill="1" applyBorder="1" applyAlignment="1">
      <alignment horizontal="right" vertical="center"/>
    </xf>
    <xf numFmtId="165" fontId="8" fillId="3" borderId="1" xfId="23" applyNumberFormat="1" applyFont="1" applyFill="1" applyBorder="1" applyAlignment="1">
      <alignment horizontal="right" vertical="center"/>
    </xf>
    <xf numFmtId="9" fontId="7" fillId="4" borderId="1" xfId="23" applyFont="1" applyFill="1" applyBorder="1" applyAlignment="1">
      <alignment horizontal="right" vertical="center"/>
    </xf>
    <xf numFmtId="0" fontId="1" fillId="0" borderId="0" xfId="22" applyFont="1" applyBorder="1" applyAlignment="1">
      <alignment horizontal="left" vertical="center"/>
      <protection/>
    </xf>
    <xf numFmtId="0" fontId="28" fillId="0" borderId="0" xfId="22" applyFont="1" applyFill="1" applyBorder="1" applyAlignment="1">
      <alignment horizontal="centerContinuous" vertical="center"/>
      <protection/>
    </xf>
    <xf numFmtId="9" fontId="7" fillId="4" borderId="9" xfId="22" applyNumberFormat="1" applyFont="1" applyFill="1" applyBorder="1" applyAlignment="1">
      <alignment horizontal="right" vertical="center"/>
      <protection/>
    </xf>
    <xf numFmtId="9" fontId="7" fillId="3" borderId="9" xfId="22" applyNumberFormat="1" applyFont="1" applyFill="1" applyBorder="1" applyAlignment="1">
      <alignment vertical="center"/>
      <protection/>
    </xf>
    <xf numFmtId="9" fontId="0" fillId="3" borderId="0" xfId="22" applyNumberFormat="1" applyFill="1">
      <alignment/>
      <protection/>
    </xf>
    <xf numFmtId="165" fontId="7" fillId="4" borderId="1" xfId="23" applyNumberFormat="1" applyFont="1" applyFill="1" applyBorder="1" applyAlignment="1">
      <alignment horizontal="right" vertical="center"/>
    </xf>
    <xf numFmtId="9" fontId="7" fillId="4" borderId="1" xfId="23" applyNumberFormat="1" applyFont="1" applyFill="1" applyBorder="1" applyAlignment="1">
      <alignment horizontal="right" vertical="center"/>
    </xf>
    <xf numFmtId="2" fontId="4" fillId="0" borderId="8" xfId="22" applyNumberFormat="1" applyFont="1" applyFill="1" applyBorder="1" applyAlignment="1">
      <alignment horizontal="center" vertical="center"/>
      <protection/>
    </xf>
    <xf numFmtId="0" fontId="11" fillId="0" borderId="0" xfId="22" applyFont="1" applyAlignment="1">
      <alignment vertical="top" wrapText="1"/>
      <protection/>
    </xf>
    <xf numFmtId="9" fontId="0" fillId="0" borderId="0" xfId="22" applyNumberFormat="1" applyAlignment="1">
      <alignment horizontal="left"/>
      <protection/>
    </xf>
    <xf numFmtId="168" fontId="7" fillId="2" borderId="1" xfId="22" applyNumberFormat="1" applyFont="1" applyFill="1" applyBorder="1" applyAlignment="1">
      <alignment horizontal="center" vertical="center"/>
      <protection/>
    </xf>
    <xf numFmtId="168" fontId="7" fillId="3" borderId="1" xfId="22" applyNumberFormat="1" applyFont="1" applyFill="1" applyBorder="1" applyAlignment="1">
      <alignment horizontal="center" vertical="center"/>
      <protection/>
    </xf>
    <xf numFmtId="168" fontId="7" fillId="4" borderId="1" xfId="17" applyNumberFormat="1" applyFont="1" applyFill="1" applyBorder="1" applyAlignment="1">
      <alignment horizontal="center" vertical="center"/>
    </xf>
    <xf numFmtId="168" fontId="7" fillId="4" borderId="1" xfId="23" applyNumberFormat="1" applyFont="1" applyFill="1" applyBorder="1" applyAlignment="1">
      <alignment horizontal="center" vertical="center"/>
    </xf>
    <xf numFmtId="0" fontId="0" fillId="0" borderId="0" xfId="22" applyAlignment="1">
      <alignment horizontal="left"/>
      <protection/>
    </xf>
    <xf numFmtId="164" fontId="7" fillId="4" borderId="1" xfId="23" applyNumberFormat="1" applyFont="1" applyFill="1" applyBorder="1" applyAlignment="1">
      <alignment horizontal="center" vertical="center"/>
    </xf>
    <xf numFmtId="1" fontId="7" fillId="4" borderId="1" xfId="23" applyNumberFormat="1" applyFont="1" applyFill="1" applyBorder="1" applyAlignment="1">
      <alignment horizontal="center" vertical="center"/>
    </xf>
    <xf numFmtId="0" fontId="13" fillId="0" borderId="2" xfId="22" applyFont="1" applyBorder="1" applyAlignment="1">
      <alignment vertical="top"/>
      <protection/>
    </xf>
    <xf numFmtId="0" fontId="7" fillId="0" borderId="0" xfId="22" applyFont="1" applyAlignment="1">
      <alignment vertical="top" wrapText="1"/>
      <protection/>
    </xf>
    <xf numFmtId="2" fontId="7" fillId="3" borderId="1" xfId="23" applyNumberFormat="1" applyFont="1" applyFill="1" applyBorder="1" applyAlignment="1">
      <alignment horizontal="right" vertical="center"/>
    </xf>
    <xf numFmtId="165" fontId="8" fillId="3" borderId="0" xfId="23" applyNumberFormat="1" applyFont="1" applyFill="1" applyBorder="1" applyAlignment="1">
      <alignment horizontal="center" vertical="center"/>
    </xf>
    <xf numFmtId="3" fontId="7" fillId="3" borderId="0" xfId="23" applyNumberFormat="1" applyFont="1" applyFill="1" applyBorder="1" applyAlignment="1">
      <alignment horizontal="center" vertical="center"/>
    </xf>
    <xf numFmtId="2" fontId="24" fillId="6" borderId="8" xfId="22" applyNumberFormat="1" applyFont="1" applyFill="1" applyBorder="1" applyAlignment="1">
      <alignment horizontal="center" vertical="center"/>
      <protection/>
    </xf>
    <xf numFmtId="0" fontId="7" fillId="2" borderId="9" xfId="22" applyFont="1" applyFill="1" applyBorder="1" applyAlignment="1">
      <alignment horizontal="center" vertical="center"/>
      <protection/>
    </xf>
    <xf numFmtId="0" fontId="7" fillId="4" borderId="9" xfId="22" applyFont="1" applyFill="1" applyBorder="1" applyAlignment="1">
      <alignment horizontal="center" vertical="center"/>
      <protection/>
    </xf>
    <xf numFmtId="3" fontId="8" fillId="2" borderId="1" xfId="22" applyNumberFormat="1" applyFont="1" applyFill="1" applyBorder="1" applyAlignment="1">
      <alignment horizontal="center" vertical="center"/>
      <protection/>
    </xf>
    <xf numFmtId="5" fontId="7" fillId="3" borderId="1" xfId="23" applyNumberFormat="1" applyFont="1" applyFill="1" applyBorder="1" applyAlignment="1">
      <alignment horizontal="center" vertical="center"/>
    </xf>
    <xf numFmtId="1" fontId="7" fillId="2" borderId="1" xfId="23" applyNumberFormat="1" applyFont="1" applyFill="1" applyBorder="1" applyAlignment="1">
      <alignment horizontal="center" vertical="center"/>
    </xf>
    <xf numFmtId="3" fontId="7" fillId="3" borderId="1" xfId="23" applyNumberFormat="1" applyFont="1" applyFill="1" applyBorder="1" applyAlignment="1">
      <alignment horizontal="right" vertical="center"/>
    </xf>
    <xf numFmtId="3" fontId="7" fillId="3" borderId="1" xfId="22" applyNumberFormat="1" applyFont="1" applyFill="1" applyBorder="1" applyAlignment="1">
      <alignment horizontal="right" vertical="center"/>
      <protection/>
    </xf>
    <xf numFmtId="9" fontId="8" fillId="3" borderId="1" xfId="23" applyNumberFormat="1" applyFont="1" applyFill="1" applyBorder="1" applyAlignment="1">
      <alignment horizontal="center" vertical="center"/>
    </xf>
    <xf numFmtId="2" fontId="24" fillId="6" borderId="13" xfId="22" applyNumberFormat="1" applyFont="1" applyFill="1" applyBorder="1" applyAlignment="1">
      <alignment horizontal="center" vertical="center"/>
      <protection/>
    </xf>
    <xf numFmtId="0" fontId="0" fillId="0" borderId="0" xfId="22" applyFont="1">
      <alignment/>
      <protection/>
    </xf>
    <xf numFmtId="10" fontId="7" fillId="4" borderId="9" xfId="22" applyNumberFormat="1" applyFont="1" applyFill="1" applyBorder="1" applyAlignment="1">
      <alignment horizontal="right" vertical="center"/>
      <protection/>
    </xf>
    <xf numFmtId="164" fontId="7" fillId="2" borderId="1" xfId="23"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0" fontId="6" fillId="5" borderId="9" xfId="22" applyFont="1" applyFill="1" applyBorder="1" applyAlignment="1">
      <alignment horizontal="center" vertical="center"/>
      <protection/>
    </xf>
    <xf numFmtId="2" fontId="22" fillId="0" borderId="3" xfId="22" applyNumberFormat="1" applyFont="1" applyBorder="1" applyAlignment="1" quotePrefix="1">
      <alignment horizontal="center" vertical="center" wrapText="1"/>
      <protection/>
    </xf>
    <xf numFmtId="0" fontId="7" fillId="2" borderId="1" xfId="22" applyFont="1" applyFill="1" applyBorder="1" applyAlignment="1">
      <alignment horizontal="right" vertical="center"/>
      <protection/>
    </xf>
    <xf numFmtId="0" fontId="5" fillId="5" borderId="0" xfId="22" applyFont="1" applyFill="1" applyBorder="1" applyAlignment="1">
      <alignment vertical="center"/>
      <protection/>
    </xf>
    <xf numFmtId="0" fontId="4" fillId="5" borderId="0" xfId="22" applyFont="1" applyFill="1" applyBorder="1" applyAlignment="1">
      <alignment vertical="center"/>
      <protection/>
    </xf>
    <xf numFmtId="0" fontId="4" fillId="7" borderId="0" xfId="22" applyFont="1" applyFill="1" applyBorder="1" applyAlignment="1">
      <alignment vertical="center"/>
      <protection/>
    </xf>
    <xf numFmtId="1" fontId="7" fillId="3" borderId="1" xfId="21" applyNumberFormat="1" applyFont="1" applyFill="1" applyBorder="1" applyAlignment="1">
      <alignment horizontal="center" vertical="center"/>
      <protection/>
    </xf>
    <xf numFmtId="164" fontId="7" fillId="3" borderId="1" xfId="21" applyNumberFormat="1" applyFont="1" applyFill="1" applyBorder="1" applyAlignment="1">
      <alignment horizontal="center" vertical="center"/>
      <protection/>
    </xf>
    <xf numFmtId="9" fontId="7" fillId="3" borderId="1" xfId="0" applyNumberFormat="1" applyFont="1" applyFill="1" applyBorder="1" applyAlignment="1">
      <alignment horizontal="center" vertical="center"/>
    </xf>
    <xf numFmtId="9" fontId="7" fillId="3" borderId="1" xfId="21" applyNumberFormat="1" applyFont="1" applyFill="1" applyBorder="1" applyAlignment="1">
      <alignment horizontal="center" vertical="center"/>
      <protection/>
    </xf>
    <xf numFmtId="0" fontId="7" fillId="4" borderId="1" xfId="0" applyNumberFormat="1" applyFont="1" applyFill="1" applyBorder="1" applyAlignment="1">
      <alignment horizontal="center" vertical="center"/>
    </xf>
    <xf numFmtId="164" fontId="7" fillId="4" borderId="1" xfId="15" applyNumberFormat="1" applyFont="1" applyFill="1" applyBorder="1" applyAlignment="1">
      <alignment horizontal="center" vertical="center"/>
    </xf>
    <xf numFmtId="165" fontId="7" fillId="3" borderId="1" xfId="21" applyNumberFormat="1" applyFont="1" applyFill="1" applyBorder="1" applyAlignment="1">
      <alignment horizontal="center" vertical="center"/>
      <protection/>
    </xf>
    <xf numFmtId="0" fontId="5" fillId="5" borderId="14" xfId="22" applyFont="1" applyFill="1" applyBorder="1" applyAlignment="1">
      <alignment vertical="center"/>
      <protection/>
    </xf>
    <xf numFmtId="0" fontId="7" fillId="3" borderId="9" xfId="0" applyFont="1" applyFill="1" applyBorder="1" applyAlignment="1">
      <alignment horizontal="center" vertical="center"/>
    </xf>
    <xf numFmtId="165" fontId="7" fillId="4" borderId="1" xfId="21" applyNumberFormat="1" applyFont="1" applyFill="1" applyBorder="1" applyAlignment="1">
      <alignment horizontal="center" vertical="center"/>
      <protection/>
    </xf>
    <xf numFmtId="3" fontId="7" fillId="3" borderId="1" xfId="21" applyNumberFormat="1" applyFont="1" applyFill="1" applyBorder="1" applyAlignment="1">
      <alignment horizontal="center" vertical="center"/>
      <protection/>
    </xf>
    <xf numFmtId="3" fontId="7" fillId="4" borderId="1" xfId="21" applyNumberFormat="1" applyFont="1" applyFill="1" applyBorder="1" applyAlignment="1">
      <alignment horizontal="center" vertical="center"/>
      <protection/>
    </xf>
    <xf numFmtId="0" fontId="7" fillId="4" borderId="9" xfId="0" applyFont="1" applyFill="1" applyBorder="1" applyAlignment="1">
      <alignment horizontal="center" vertical="center"/>
    </xf>
    <xf numFmtId="165" fontId="7" fillId="8" borderId="1" xfId="0" applyNumberFormat="1" applyFont="1" applyFill="1" applyBorder="1" applyAlignment="1">
      <alignment horizontal="center" vertical="center"/>
    </xf>
    <xf numFmtId="9" fontId="7" fillId="8" borderId="1" xfId="0" applyNumberFormat="1" applyFont="1" applyFill="1" applyBorder="1" applyAlignment="1">
      <alignment horizontal="center" vertical="center"/>
    </xf>
    <xf numFmtId="3" fontId="7" fillId="8" borderId="1" xfId="0" applyNumberFormat="1" applyFont="1" applyFill="1" applyBorder="1" applyAlignment="1">
      <alignment horizontal="center" vertical="center"/>
    </xf>
    <xf numFmtId="165" fontId="7" fillId="3" borderId="9" xfId="22" applyNumberFormat="1" applyFont="1" applyFill="1" applyBorder="1" applyAlignment="1">
      <alignment horizontal="right" vertical="center"/>
      <protection/>
    </xf>
    <xf numFmtId="9" fontId="7" fillId="8" borderId="1" xfId="23" applyNumberFormat="1" applyFont="1" applyFill="1" applyBorder="1" applyAlignment="1">
      <alignment horizontal="center" vertical="center"/>
    </xf>
    <xf numFmtId="2" fontId="7" fillId="3" borderId="1" xfId="21" applyNumberFormat="1" applyFont="1" applyFill="1" applyBorder="1" applyAlignment="1">
      <alignment horizontal="center" vertical="center"/>
      <protection/>
    </xf>
    <xf numFmtId="0" fontId="14" fillId="3" borderId="1" xfId="21" applyFont="1" applyFill="1" applyBorder="1" applyAlignment="1">
      <alignment horizontal="center" vertical="center"/>
      <protection/>
    </xf>
    <xf numFmtId="165" fontId="14" fillId="3" borderId="1" xfId="23" applyNumberFormat="1" applyFont="1" applyFill="1" applyBorder="1" applyAlignment="1">
      <alignment horizontal="center" vertical="center"/>
    </xf>
    <xf numFmtId="181" fontId="7" fillId="2" borderId="1" xfId="0" applyNumberFormat="1" applyFont="1" applyFill="1" applyBorder="1" applyAlignment="1">
      <alignment horizontal="center" vertical="center"/>
    </xf>
    <xf numFmtId="165" fontId="7" fillId="2" borderId="1" xfId="21" applyNumberFormat="1" applyFont="1" applyFill="1" applyBorder="1" applyAlignment="1">
      <alignment horizontal="center" vertical="center"/>
      <protection/>
    </xf>
    <xf numFmtId="0" fontId="7" fillId="2" borderId="1" xfId="21" applyFont="1" applyFill="1" applyBorder="1" applyAlignment="1">
      <alignment horizontal="center" vertical="center"/>
      <protection/>
    </xf>
    <xf numFmtId="1" fontId="7" fillId="4" borderId="1" xfId="22" applyNumberFormat="1" applyFont="1" applyFill="1" applyBorder="1" applyAlignment="1">
      <alignment vertical="center"/>
      <protection/>
    </xf>
    <xf numFmtId="0" fontId="7" fillId="3" borderId="1" xfId="21" applyFont="1" applyFill="1" applyBorder="1" applyAlignment="1">
      <alignment horizontal="center" vertical="center"/>
      <protection/>
    </xf>
    <xf numFmtId="0" fontId="0" fillId="0" borderId="0" xfId="22" applyAlignment="1">
      <alignment vertical="center" wrapText="1"/>
      <protection/>
    </xf>
    <xf numFmtId="0" fontId="23" fillId="0" borderId="3" xfId="22" applyFont="1" applyBorder="1" applyAlignment="1">
      <alignment horizontal="left" vertical="center"/>
      <protection/>
    </xf>
    <xf numFmtId="0" fontId="23" fillId="0" borderId="0" xfId="22" applyFont="1" applyBorder="1" applyAlignment="1">
      <alignment horizontal="left" vertical="center"/>
      <protection/>
    </xf>
    <xf numFmtId="0" fontId="3" fillId="3" borderId="4" xfId="22" applyFont="1" applyFill="1" applyBorder="1" applyAlignment="1">
      <alignment horizontal="center" vertical="center"/>
      <protection/>
    </xf>
    <xf numFmtId="0" fontId="3" fillId="3" borderId="7" xfId="22" applyFont="1" applyFill="1" applyBorder="1" applyAlignment="1">
      <alignment horizontal="center" vertical="center"/>
      <protection/>
    </xf>
    <xf numFmtId="0" fontId="3" fillId="4" borderId="6" xfId="22" applyFont="1" applyFill="1" applyBorder="1" applyAlignment="1">
      <alignment horizontal="center" vertical="center"/>
      <protection/>
    </xf>
    <xf numFmtId="0" fontId="3" fillId="4" borderId="7" xfId="22" applyFont="1" applyFill="1" applyBorder="1" applyAlignment="1">
      <alignment horizontal="center" vertical="center"/>
      <protection/>
    </xf>
    <xf numFmtId="0" fontId="19" fillId="0" borderId="0" xfId="22" applyFont="1" applyAlignment="1">
      <alignment vertical="center" wrapText="1"/>
      <protection/>
    </xf>
    <xf numFmtId="0" fontId="17" fillId="0" borderId="0" xfId="0" applyFont="1" applyAlignment="1">
      <alignment horizontal="center" vertical="top"/>
    </xf>
    <xf numFmtId="0" fontId="18" fillId="0" borderId="0" xfId="0" applyFont="1" applyAlignment="1">
      <alignment horizontal="center" vertical="top"/>
    </xf>
    <xf numFmtId="3" fontId="7" fillId="3" borderId="15" xfId="22" applyNumberFormat="1" applyFont="1" applyFill="1" applyBorder="1" applyAlignment="1">
      <alignment horizontal="center" vertical="center"/>
      <protection/>
    </xf>
    <xf numFmtId="3" fontId="7" fillId="3" borderId="0" xfId="22" applyNumberFormat="1" applyFont="1" applyFill="1" applyBorder="1" applyAlignment="1">
      <alignment horizontal="center" vertical="center"/>
      <protection/>
    </xf>
    <xf numFmtId="3" fontId="7" fillId="3" borderId="5" xfId="22" applyNumberFormat="1" applyFont="1" applyFill="1" applyBorder="1" applyAlignment="1">
      <alignment horizontal="center" vertical="center"/>
      <protection/>
    </xf>
    <xf numFmtId="0" fontId="1" fillId="0" borderId="0" xfId="22" applyFont="1" applyBorder="1" applyAlignment="1">
      <alignment horizontal="left" vertical="center" wrapText="1"/>
      <protection/>
    </xf>
    <xf numFmtId="0" fontId="1" fillId="0" borderId="5" xfId="22" applyFont="1" applyBorder="1" applyAlignment="1">
      <alignment horizontal="left" vertical="center" wrapText="1"/>
      <protection/>
    </xf>
    <xf numFmtId="0" fontId="3" fillId="3" borderId="6" xfId="22" applyFont="1" applyFill="1" applyBorder="1" applyAlignment="1">
      <alignment horizontal="center" vertic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Microsoft Excel found an error in the formula you entered. Do you want to accept the correction proposed below?&#10;&#10;|&#10;&#10;• To accept the correction, click Yes.&#10;• To close this message and correct the formula yourself, click No." xfId="21"/>
    <cellStyle name="Microsoft Excel found an error in the formula you entered. Do you want to accept the correction proposed below?&#10;&#10;|&#10;&#10;• To accept the correction, click Yes.&#10;• To close this message and correct the formula yourself, click No._TBB00CH3" xfId="22"/>
    <cellStyle name="Microsoft Excel found an error in the formula you entered. Do you want to accept the correction proposed below?&#10;&#10;|&#10;&#10;• To accept the correction, click Yes.&#10;• To close this message and correct the formula yourself, click No._TBB00CH3_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8</xdr:row>
      <xdr:rowOff>9525</xdr:rowOff>
    </xdr:from>
    <xdr:to>
      <xdr:col>0</xdr:col>
      <xdr:colOff>381000</xdr:colOff>
      <xdr:row>9</xdr:row>
      <xdr:rowOff>9525</xdr:rowOff>
    </xdr:to>
    <xdr:pic>
      <xdr:nvPicPr>
        <xdr:cNvPr id="1" name="Picture 2"/>
        <xdr:cNvPicPr preferRelativeResize="1">
          <a:picLocks noChangeAspect="1"/>
        </xdr:cNvPicPr>
      </xdr:nvPicPr>
      <xdr:blipFill>
        <a:blip r:embed="rId1"/>
        <a:stretch>
          <a:fillRect/>
        </a:stretch>
      </xdr:blipFill>
      <xdr:spPr>
        <a:xfrm>
          <a:off x="95250" y="7886700"/>
          <a:ext cx="285750" cy="32385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2" name="Picture 3"/>
        <xdr:cNvPicPr preferRelativeResize="1">
          <a:picLocks noChangeAspect="1"/>
        </xdr:cNvPicPr>
      </xdr:nvPicPr>
      <xdr:blipFill>
        <a:blip r:embed="rId1"/>
        <a:stretch>
          <a:fillRect/>
        </a:stretch>
      </xdr:blipFill>
      <xdr:spPr>
        <a:xfrm>
          <a:off x="95250" y="8201025"/>
          <a:ext cx="285750" cy="32385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3" name="Picture 4"/>
        <xdr:cNvPicPr preferRelativeResize="1">
          <a:picLocks noChangeAspect="1"/>
        </xdr:cNvPicPr>
      </xdr:nvPicPr>
      <xdr:blipFill>
        <a:blip r:embed="rId1"/>
        <a:stretch>
          <a:fillRect/>
        </a:stretch>
      </xdr:blipFill>
      <xdr:spPr>
        <a:xfrm>
          <a:off x="95250" y="8524875"/>
          <a:ext cx="285750" cy="323850"/>
        </a:xfrm>
        <a:prstGeom prst="rect">
          <a:avLst/>
        </a:prstGeom>
        <a:noFill/>
        <a:ln w="9525" cmpd="sng">
          <a:noFill/>
        </a:ln>
      </xdr:spPr>
    </xdr:pic>
    <xdr:clientData/>
  </xdr:twoCellAnchor>
  <xdr:twoCellAnchor editAs="oneCell">
    <xdr:from>
      <xdr:col>0</xdr:col>
      <xdr:colOff>95250</xdr:colOff>
      <xdr:row>11</xdr:row>
      <xdr:rowOff>0</xdr:rowOff>
    </xdr:from>
    <xdr:to>
      <xdr:col>0</xdr:col>
      <xdr:colOff>381000</xdr:colOff>
      <xdr:row>12</xdr:row>
      <xdr:rowOff>0</xdr:rowOff>
    </xdr:to>
    <xdr:pic>
      <xdr:nvPicPr>
        <xdr:cNvPr id="4" name="Picture 5"/>
        <xdr:cNvPicPr preferRelativeResize="1">
          <a:picLocks noChangeAspect="1"/>
        </xdr:cNvPicPr>
      </xdr:nvPicPr>
      <xdr:blipFill>
        <a:blip r:embed="rId1"/>
        <a:stretch>
          <a:fillRect/>
        </a:stretch>
      </xdr:blipFill>
      <xdr:spPr>
        <a:xfrm>
          <a:off x="95250" y="8848725"/>
          <a:ext cx="285750" cy="323850"/>
        </a:xfrm>
        <a:prstGeom prst="rect">
          <a:avLst/>
        </a:prstGeom>
        <a:noFill/>
        <a:ln w="9525" cmpd="sng">
          <a:noFill/>
        </a:ln>
      </xdr:spPr>
    </xdr:pic>
    <xdr:clientData/>
  </xdr:twoCellAnchor>
  <xdr:twoCellAnchor editAs="oneCell">
    <xdr:from>
      <xdr:col>0</xdr:col>
      <xdr:colOff>95250</xdr:colOff>
      <xdr:row>12</xdr:row>
      <xdr:rowOff>0</xdr:rowOff>
    </xdr:from>
    <xdr:to>
      <xdr:col>0</xdr:col>
      <xdr:colOff>381000</xdr:colOff>
      <xdr:row>12</xdr:row>
      <xdr:rowOff>304800</xdr:rowOff>
    </xdr:to>
    <xdr:pic>
      <xdr:nvPicPr>
        <xdr:cNvPr id="5" name="Picture 6"/>
        <xdr:cNvPicPr preferRelativeResize="1">
          <a:picLocks noChangeAspect="1"/>
        </xdr:cNvPicPr>
      </xdr:nvPicPr>
      <xdr:blipFill>
        <a:blip r:embed="rId1"/>
        <a:stretch>
          <a:fillRect/>
        </a:stretch>
      </xdr:blipFill>
      <xdr:spPr>
        <a:xfrm>
          <a:off x="95250" y="9172575"/>
          <a:ext cx="285750" cy="304800"/>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6" name="Picture 7"/>
        <xdr:cNvPicPr preferRelativeResize="1">
          <a:picLocks noChangeAspect="1"/>
        </xdr:cNvPicPr>
      </xdr:nvPicPr>
      <xdr:blipFill>
        <a:blip r:embed="rId1"/>
        <a:stretch>
          <a:fillRect/>
        </a:stretch>
      </xdr:blipFill>
      <xdr:spPr>
        <a:xfrm>
          <a:off x="4629150" y="7886700"/>
          <a:ext cx="276225" cy="32385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7" name="Picture 8"/>
        <xdr:cNvPicPr preferRelativeResize="1">
          <a:picLocks noChangeAspect="1"/>
        </xdr:cNvPicPr>
      </xdr:nvPicPr>
      <xdr:blipFill>
        <a:blip r:embed="rId1"/>
        <a:stretch>
          <a:fillRect/>
        </a:stretch>
      </xdr:blipFill>
      <xdr:spPr>
        <a:xfrm>
          <a:off x="4629150" y="8210550"/>
          <a:ext cx="276225" cy="32385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8" name="Picture 9"/>
        <xdr:cNvPicPr preferRelativeResize="1">
          <a:picLocks noChangeAspect="1"/>
        </xdr:cNvPicPr>
      </xdr:nvPicPr>
      <xdr:blipFill>
        <a:blip r:embed="rId1"/>
        <a:stretch>
          <a:fillRect/>
        </a:stretch>
      </xdr:blipFill>
      <xdr:spPr>
        <a:xfrm>
          <a:off x="4629150" y="8534400"/>
          <a:ext cx="276225" cy="32385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9" name="Picture 10"/>
        <xdr:cNvPicPr preferRelativeResize="1">
          <a:picLocks noChangeAspect="1"/>
        </xdr:cNvPicPr>
      </xdr:nvPicPr>
      <xdr:blipFill>
        <a:blip r:embed="rId1"/>
        <a:stretch>
          <a:fillRect/>
        </a:stretch>
      </xdr:blipFill>
      <xdr:spPr>
        <a:xfrm>
          <a:off x="4629150" y="8858250"/>
          <a:ext cx="276225" cy="323850"/>
        </a:xfrm>
        <a:prstGeom prst="rect">
          <a:avLst/>
        </a:prstGeom>
        <a:noFill/>
        <a:ln w="9525" cmpd="sng">
          <a:noFill/>
        </a:ln>
      </xdr:spPr>
    </xdr:pic>
    <xdr:clientData/>
  </xdr:twoCellAnchor>
  <xdr:twoCellAnchor editAs="oneCell">
    <xdr:from>
      <xdr:col>2</xdr:col>
      <xdr:colOff>2114550</xdr:colOff>
      <xdr:row>0</xdr:row>
      <xdr:rowOff>1428750</xdr:rowOff>
    </xdr:from>
    <xdr:to>
      <xdr:col>4</xdr:col>
      <xdr:colOff>152400</xdr:colOff>
      <xdr:row>0</xdr:row>
      <xdr:rowOff>3762375</xdr:rowOff>
    </xdr:to>
    <xdr:pic>
      <xdr:nvPicPr>
        <xdr:cNvPr id="10" name="Picture 12"/>
        <xdr:cNvPicPr preferRelativeResize="1">
          <a:picLocks noChangeAspect="1"/>
        </xdr:cNvPicPr>
      </xdr:nvPicPr>
      <xdr:blipFill>
        <a:blip r:embed="rId2"/>
        <a:stretch>
          <a:fillRect/>
        </a:stretch>
      </xdr:blipFill>
      <xdr:spPr>
        <a:xfrm>
          <a:off x="3009900" y="1428750"/>
          <a:ext cx="2066925" cy="2333625"/>
        </a:xfrm>
        <a:prstGeom prst="rect">
          <a:avLst/>
        </a:prstGeom>
        <a:noFill/>
        <a:ln w="9525" cmpd="sng">
          <a:noFill/>
        </a:ln>
      </xdr:spPr>
    </xdr:pic>
    <xdr:clientData/>
  </xdr:twoCellAnchor>
  <xdr:twoCellAnchor editAs="oneCell">
    <xdr:from>
      <xdr:col>3</xdr:col>
      <xdr:colOff>352425</xdr:colOff>
      <xdr:row>12</xdr:row>
      <xdr:rowOff>9525</xdr:rowOff>
    </xdr:from>
    <xdr:to>
      <xdr:col>3</xdr:col>
      <xdr:colOff>628650</xdr:colOff>
      <xdr:row>13</xdr:row>
      <xdr:rowOff>9525</xdr:rowOff>
    </xdr:to>
    <xdr:pic>
      <xdr:nvPicPr>
        <xdr:cNvPr id="11" name="Picture 13"/>
        <xdr:cNvPicPr preferRelativeResize="1">
          <a:picLocks noChangeAspect="1"/>
        </xdr:cNvPicPr>
      </xdr:nvPicPr>
      <xdr:blipFill>
        <a:blip r:embed="rId1"/>
        <a:stretch>
          <a:fillRect/>
        </a:stretch>
      </xdr:blipFill>
      <xdr:spPr>
        <a:xfrm>
          <a:off x="4629150" y="9182100"/>
          <a:ext cx="2762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527"/>
  <sheetViews>
    <sheetView tabSelected="1" view="pageBreakPreview" zoomScaleNormal="93" zoomScaleSheetLayoutView="100" workbookViewId="0" topLeftCell="A1">
      <selection activeCell="A1" sqref="A1"/>
    </sheetView>
  </sheetViews>
  <sheetFormatPr defaultColWidth="9.140625" defaultRowHeight="12.75"/>
  <cols>
    <col min="1" max="1" width="5.7109375" style="23" customWidth="1"/>
    <col min="2" max="2" width="7.7109375" style="23" customWidth="1"/>
    <col min="3" max="3" width="50.7109375" style="23" customWidth="1"/>
    <col min="4" max="9" width="9.7109375" style="23" customWidth="1"/>
    <col min="10" max="16384" width="8.7109375" style="23" customWidth="1"/>
  </cols>
  <sheetData>
    <row r="1" ht="300" customHeight="1"/>
    <row r="2" spans="1:10" ht="66" customHeight="1">
      <c r="A2" s="226" t="s">
        <v>348</v>
      </c>
      <c r="B2" s="227"/>
      <c r="C2" s="227"/>
      <c r="D2" s="227"/>
      <c r="E2" s="227"/>
      <c r="F2" s="227"/>
      <c r="G2" s="227"/>
      <c r="H2" s="227"/>
      <c r="I2" s="227"/>
      <c r="J2" s="227"/>
    </row>
    <row r="3" spans="4:9" ht="12.75">
      <c r="D3" s="24"/>
      <c r="E3" s="24"/>
      <c r="F3" s="24"/>
      <c r="G3" s="24"/>
      <c r="H3" s="24"/>
      <c r="I3" s="24"/>
    </row>
    <row r="4" spans="1:9" ht="72" customHeight="1">
      <c r="A4" s="225" t="s">
        <v>349</v>
      </c>
      <c r="B4" s="218"/>
      <c r="C4" s="218"/>
      <c r="D4" s="218"/>
      <c r="E4" s="218"/>
      <c r="F4" s="218"/>
      <c r="G4" s="218"/>
      <c r="H4" s="218"/>
      <c r="I4" s="218"/>
    </row>
    <row r="5" spans="4:9" ht="12.75">
      <c r="D5" s="24"/>
      <c r="E5" s="24"/>
      <c r="F5" s="24"/>
      <c r="G5" s="24"/>
      <c r="H5" s="24"/>
      <c r="I5" s="24"/>
    </row>
    <row r="6" spans="1:9" ht="119.25" customHeight="1">
      <c r="A6" s="225" t="s">
        <v>350</v>
      </c>
      <c r="B6" s="218"/>
      <c r="C6" s="218"/>
      <c r="D6" s="218"/>
      <c r="E6" s="218"/>
      <c r="F6" s="218"/>
      <c r="G6" s="218"/>
      <c r="H6" s="218"/>
      <c r="I6" s="218"/>
    </row>
    <row r="7" spans="4:9" ht="12.75">
      <c r="D7" s="24"/>
      <c r="E7" s="24"/>
      <c r="F7" s="24"/>
      <c r="G7" s="24"/>
      <c r="H7" s="24"/>
      <c r="I7" s="24"/>
    </row>
    <row r="8" spans="1:9" ht="24.75" thickBot="1">
      <c r="A8" s="25" t="s">
        <v>40</v>
      </c>
      <c r="B8" s="26"/>
      <c r="C8" s="26"/>
      <c r="D8" s="26"/>
      <c r="E8" s="27"/>
      <c r="F8" s="27"/>
      <c r="G8" s="27"/>
      <c r="H8" s="27"/>
      <c r="I8" s="27"/>
    </row>
    <row r="9" spans="1:9" ht="25.5" thickBot="1" thickTop="1">
      <c r="A9" s="28"/>
      <c r="B9" s="29">
        <v>3.2</v>
      </c>
      <c r="C9" s="30" t="s">
        <v>351</v>
      </c>
      <c r="D9" s="31"/>
      <c r="E9" s="34">
        <v>3.16</v>
      </c>
      <c r="F9" s="219" t="s">
        <v>327</v>
      </c>
      <c r="G9" s="219"/>
      <c r="H9" s="219"/>
      <c r="I9" s="219"/>
    </row>
    <row r="10" spans="1:9" ht="25.5" thickBot="1" thickTop="1">
      <c r="A10" s="28"/>
      <c r="B10" s="29">
        <v>3.3</v>
      </c>
      <c r="C10" s="30" t="s">
        <v>113</v>
      </c>
      <c r="D10" s="33"/>
      <c r="E10" s="32">
        <v>3.18</v>
      </c>
      <c r="F10" s="220" t="s">
        <v>344</v>
      </c>
      <c r="G10" s="220"/>
      <c r="H10" s="220"/>
      <c r="I10" s="220"/>
    </row>
    <row r="11" spans="1:9" ht="25.5" thickBot="1" thickTop="1">
      <c r="A11" s="28"/>
      <c r="B11" s="29">
        <v>3.4</v>
      </c>
      <c r="C11" s="30" t="s">
        <v>115</v>
      </c>
      <c r="D11" s="33"/>
      <c r="E11" s="32">
        <v>3.19</v>
      </c>
      <c r="F11" s="219" t="s">
        <v>239</v>
      </c>
      <c r="G11" s="219"/>
      <c r="H11" s="219"/>
      <c r="I11" s="219"/>
    </row>
    <row r="12" spans="1:9" ht="25.5" thickBot="1" thickTop="1">
      <c r="A12" s="28"/>
      <c r="B12" s="29">
        <v>3.5</v>
      </c>
      <c r="C12" s="30" t="s">
        <v>298</v>
      </c>
      <c r="D12" s="33"/>
      <c r="E12" s="32">
        <v>3.21</v>
      </c>
      <c r="F12" s="219" t="s">
        <v>252</v>
      </c>
      <c r="G12" s="219"/>
      <c r="H12" s="219"/>
      <c r="I12" s="219"/>
    </row>
    <row r="13" spans="1:9" ht="25.5" thickBot="1" thickTop="1">
      <c r="A13" s="28"/>
      <c r="B13" s="187">
        <v>3.1</v>
      </c>
      <c r="C13" s="30" t="s">
        <v>352</v>
      </c>
      <c r="D13" s="33"/>
      <c r="E13" s="34">
        <v>3.22</v>
      </c>
      <c r="F13" s="219" t="s">
        <v>253</v>
      </c>
      <c r="G13" s="219"/>
      <c r="H13" s="219"/>
      <c r="I13" s="219"/>
    </row>
    <row r="14" spans="1:9" ht="25.5" thickBot="1" thickTop="1">
      <c r="A14" s="35"/>
      <c r="B14" s="36"/>
      <c r="C14" s="18"/>
      <c r="D14" s="33"/>
      <c r="E14" s="37"/>
      <c r="F14" s="220"/>
      <c r="G14" s="220"/>
      <c r="H14" s="220"/>
      <c r="I14" s="220"/>
    </row>
    <row r="15" spans="1:9" s="46" customFormat="1" ht="31.5" customHeight="1" thickTop="1">
      <c r="A15" s="38" t="s">
        <v>118</v>
      </c>
      <c r="B15" s="39"/>
      <c r="C15" s="40"/>
      <c r="D15" s="41" t="s">
        <v>73</v>
      </c>
      <c r="E15" s="42"/>
      <c r="F15" s="43"/>
      <c r="G15" s="42"/>
      <c r="H15" s="44" t="s">
        <v>74</v>
      </c>
      <c r="I15" s="45"/>
    </row>
    <row r="16" spans="1:9" s="46" customFormat="1" ht="19.5" customHeight="1" thickBot="1">
      <c r="A16" s="47">
        <v>3.1</v>
      </c>
      <c r="B16" s="48" t="s">
        <v>119</v>
      </c>
      <c r="C16" s="49"/>
      <c r="D16" s="50" t="s">
        <v>79</v>
      </c>
      <c r="E16" s="50">
        <v>2000</v>
      </c>
      <c r="F16" s="50">
        <v>2001</v>
      </c>
      <c r="G16" s="186">
        <v>2002</v>
      </c>
      <c r="H16" s="51">
        <v>2005</v>
      </c>
      <c r="I16" s="50">
        <v>2010</v>
      </c>
    </row>
    <row r="17" spans="1:10" s="46" customFormat="1" ht="7.5" customHeight="1" thickTop="1">
      <c r="A17" s="52"/>
      <c r="B17" s="53"/>
      <c r="C17" s="23"/>
      <c r="D17" s="54"/>
      <c r="E17" s="55"/>
      <c r="F17" s="56"/>
      <c r="G17" s="57"/>
      <c r="H17" s="58"/>
      <c r="I17" s="59"/>
      <c r="J17" s="60"/>
    </row>
    <row r="18" spans="1:10" s="46" customFormat="1" ht="15" customHeight="1">
      <c r="A18" s="52"/>
      <c r="B18" s="61" t="s">
        <v>150</v>
      </c>
      <c r="C18" s="62" t="s">
        <v>270</v>
      </c>
      <c r="D18" s="63"/>
      <c r="E18" s="55"/>
      <c r="F18" s="55"/>
      <c r="G18" s="55"/>
      <c r="H18" s="64"/>
      <c r="I18" s="64"/>
      <c r="J18" s="60"/>
    </row>
    <row r="19" spans="1:10" s="46" customFormat="1" ht="15" customHeight="1">
      <c r="A19" s="52"/>
      <c r="B19" s="53"/>
      <c r="C19" s="65" t="s">
        <v>137</v>
      </c>
      <c r="D19" s="66">
        <v>2431521</v>
      </c>
      <c r="E19" s="10">
        <v>239960</v>
      </c>
      <c r="F19" s="10">
        <v>249923</v>
      </c>
      <c r="G19" s="10">
        <v>260892</v>
      </c>
      <c r="H19" s="80">
        <v>284834</v>
      </c>
      <c r="I19" s="64"/>
      <c r="J19" s="60"/>
    </row>
    <row r="20" spans="1:10" s="46" customFormat="1" ht="13.5" customHeight="1">
      <c r="A20" s="52"/>
      <c r="B20" s="23"/>
      <c r="C20" s="67" t="s">
        <v>138</v>
      </c>
      <c r="D20" s="68"/>
      <c r="E20" s="7"/>
      <c r="F20" s="7"/>
      <c r="G20" s="7"/>
      <c r="H20" s="58"/>
      <c r="I20" s="58"/>
      <c r="J20" s="60"/>
    </row>
    <row r="21" spans="1:10" s="46" customFormat="1" ht="13.5" customHeight="1">
      <c r="A21" s="52"/>
      <c r="B21" s="53"/>
      <c r="C21" s="67" t="s">
        <v>16</v>
      </c>
      <c r="D21" s="70">
        <f>45193/D19</f>
        <v>0.018586308734327196</v>
      </c>
      <c r="E21" s="6">
        <v>0.027</v>
      </c>
      <c r="F21" s="6">
        <v>0.027</v>
      </c>
      <c r="G21" s="6">
        <v>0.029</v>
      </c>
      <c r="H21" s="58"/>
      <c r="I21" s="58"/>
      <c r="J21" s="60"/>
    </row>
    <row r="22" spans="1:10" s="46" customFormat="1" ht="13.5" customHeight="1">
      <c r="A22" s="52"/>
      <c r="B22" s="53"/>
      <c r="C22" s="67" t="s">
        <v>139</v>
      </c>
      <c r="D22" s="70">
        <f>603493/D19</f>
        <v>0.24819567669783646</v>
      </c>
      <c r="E22" s="6">
        <v>0.359</v>
      </c>
      <c r="F22" s="6">
        <v>0.359</v>
      </c>
      <c r="G22" s="6">
        <v>0.358</v>
      </c>
      <c r="H22" s="58"/>
      <c r="I22" s="58"/>
      <c r="J22" s="60"/>
    </row>
    <row r="23" spans="1:10" s="46" customFormat="1" ht="13.5" customHeight="1">
      <c r="A23" s="52"/>
      <c r="B23" s="53"/>
      <c r="C23" s="67" t="s">
        <v>140</v>
      </c>
      <c r="D23" s="70">
        <f>464897/D19</f>
        <v>0.19119596334968936</v>
      </c>
      <c r="E23" s="6">
        <v>0.175</v>
      </c>
      <c r="F23" s="6">
        <v>0.191</v>
      </c>
      <c r="G23" s="6">
        <v>0.208</v>
      </c>
      <c r="H23" s="58"/>
      <c r="I23" s="58"/>
      <c r="J23" s="60"/>
    </row>
    <row r="24" spans="1:10" s="46" customFormat="1" ht="13.5" customHeight="1">
      <c r="A24" s="52"/>
      <c r="B24" s="53"/>
      <c r="C24" s="67" t="s">
        <v>17</v>
      </c>
      <c r="D24" s="70">
        <f>6480/D19</f>
        <v>0.0026649985749660396</v>
      </c>
      <c r="E24" s="6">
        <v>0.003</v>
      </c>
      <c r="F24" s="6">
        <v>0.003</v>
      </c>
      <c r="G24" s="6">
        <v>0.003</v>
      </c>
      <c r="H24" s="58"/>
      <c r="I24" s="58"/>
      <c r="J24" s="60"/>
    </row>
    <row r="25" spans="1:10" s="46" customFormat="1" ht="13.5" customHeight="1">
      <c r="A25" s="52"/>
      <c r="B25" s="53"/>
      <c r="C25" s="67" t="s">
        <v>141</v>
      </c>
      <c r="D25" s="70">
        <f>1277521/D19</f>
        <v>0.5253999451372207</v>
      </c>
      <c r="E25" s="6">
        <v>0.424</v>
      </c>
      <c r="F25" s="6">
        <v>0.406</v>
      </c>
      <c r="G25" s="6">
        <v>0.385</v>
      </c>
      <c r="H25" s="58"/>
      <c r="I25" s="58"/>
      <c r="J25" s="60"/>
    </row>
    <row r="26" spans="1:10" s="46" customFormat="1" ht="13.5" customHeight="1">
      <c r="A26" s="52"/>
      <c r="B26" s="53"/>
      <c r="C26" s="67" t="s">
        <v>362</v>
      </c>
      <c r="D26" s="70">
        <f>33937/D19</f>
        <v>0.013957107505960261</v>
      </c>
      <c r="E26" s="6">
        <v>0.012</v>
      </c>
      <c r="F26" s="6">
        <v>0.014</v>
      </c>
      <c r="G26" s="6">
        <v>0.017</v>
      </c>
      <c r="H26" s="58"/>
      <c r="I26" s="58"/>
      <c r="J26" s="60"/>
    </row>
    <row r="27" spans="1:10" s="46" customFormat="1" ht="13.5" customHeight="1">
      <c r="A27" s="52"/>
      <c r="B27" s="53"/>
      <c r="C27" s="67" t="s">
        <v>363</v>
      </c>
      <c r="D27" s="63" t="s">
        <v>262</v>
      </c>
      <c r="E27" s="6">
        <v>0.485</v>
      </c>
      <c r="F27" s="6">
        <v>0.485</v>
      </c>
      <c r="G27" s="6">
        <v>0.485</v>
      </c>
      <c r="H27" s="58"/>
      <c r="I27" s="58"/>
      <c r="J27" s="60"/>
    </row>
    <row r="28" spans="1:10" s="46" customFormat="1" ht="13.5" customHeight="1">
      <c r="A28" s="52"/>
      <c r="B28" s="53"/>
      <c r="C28" s="23" t="s">
        <v>364</v>
      </c>
      <c r="D28" s="63" t="s">
        <v>262</v>
      </c>
      <c r="E28" s="6">
        <v>0.515</v>
      </c>
      <c r="F28" s="6">
        <v>0.515</v>
      </c>
      <c r="G28" s="6">
        <v>0.515</v>
      </c>
      <c r="H28" s="58"/>
      <c r="I28" s="58"/>
      <c r="J28" s="60"/>
    </row>
    <row r="29" spans="1:10" s="46" customFormat="1" ht="13.5" customHeight="1">
      <c r="A29" s="52"/>
      <c r="B29" s="53"/>
      <c r="C29" s="67" t="s">
        <v>143</v>
      </c>
      <c r="D29" s="70">
        <f>1068609/D19</f>
        <v>0.4394817071289946</v>
      </c>
      <c r="E29" s="6">
        <v>0.382</v>
      </c>
      <c r="F29" s="6">
        <v>0.373</v>
      </c>
      <c r="G29" s="6">
        <v>0.388</v>
      </c>
      <c r="H29" s="58"/>
      <c r="I29" s="58"/>
      <c r="J29" s="60"/>
    </row>
    <row r="30" spans="1:10" s="46" customFormat="1" ht="27" customHeight="1">
      <c r="A30" s="52"/>
      <c r="B30" s="53"/>
      <c r="C30" s="67" t="s">
        <v>144</v>
      </c>
      <c r="D30" s="70">
        <f>(467200-105389)/D19</f>
        <v>0.14880027768627127</v>
      </c>
      <c r="E30" s="6">
        <v>0.111</v>
      </c>
      <c r="F30" s="6">
        <v>0.111</v>
      </c>
      <c r="G30" s="6">
        <v>0.11</v>
      </c>
      <c r="H30" s="58"/>
      <c r="I30" s="58"/>
      <c r="J30" s="60"/>
    </row>
    <row r="31" spans="1:10" s="46" customFormat="1" ht="13.5" customHeight="1">
      <c r="A31" s="52"/>
      <c r="B31" s="53"/>
      <c r="C31" s="67" t="s">
        <v>145</v>
      </c>
      <c r="D31" s="70">
        <f>105389/D19</f>
        <v>0.04334282944708271</v>
      </c>
      <c r="E31" s="6">
        <v>0.03</v>
      </c>
      <c r="F31" s="6">
        <v>0.03</v>
      </c>
      <c r="G31" s="6">
        <v>0.03</v>
      </c>
      <c r="H31" s="58"/>
      <c r="I31" s="58"/>
      <c r="J31" s="60"/>
    </row>
    <row r="32" spans="1:10" s="46" customFormat="1" ht="13.5" customHeight="1">
      <c r="A32" s="52"/>
      <c r="B32" s="53"/>
      <c r="C32" s="23" t="s">
        <v>146</v>
      </c>
      <c r="D32" s="70">
        <f>188834/D19</f>
        <v>0.07766085507795327</v>
      </c>
      <c r="E32" s="6">
        <v>0.09</v>
      </c>
      <c r="F32" s="6">
        <v>0.11</v>
      </c>
      <c r="G32" s="6">
        <v>0.11</v>
      </c>
      <c r="H32" s="64">
        <v>0.13</v>
      </c>
      <c r="I32" s="64">
        <v>0.16</v>
      </c>
      <c r="J32" s="60"/>
    </row>
    <row r="33" spans="1:10" s="46" customFormat="1" ht="7.5" customHeight="1">
      <c r="A33" s="71"/>
      <c r="B33" s="53"/>
      <c r="C33" s="105"/>
      <c r="D33" s="54"/>
      <c r="E33" s="94"/>
      <c r="F33" s="94"/>
      <c r="G33" s="94"/>
      <c r="H33" s="58"/>
      <c r="I33" s="58"/>
      <c r="J33" s="60"/>
    </row>
    <row r="34" spans="1:9" s="46" customFormat="1" ht="19.5" customHeight="1" thickBot="1">
      <c r="A34" s="47">
        <v>3.1</v>
      </c>
      <c r="B34" s="199" t="s">
        <v>130</v>
      </c>
      <c r="C34" s="190"/>
      <c r="D34" s="50" t="s">
        <v>72</v>
      </c>
      <c r="E34" s="50">
        <v>1997</v>
      </c>
      <c r="F34" s="50">
        <v>1998</v>
      </c>
      <c r="G34" s="186">
        <v>1999</v>
      </c>
      <c r="H34" s="50">
        <v>2005</v>
      </c>
      <c r="I34" s="50">
        <v>2010</v>
      </c>
    </row>
    <row r="35" spans="1:10" s="46" customFormat="1" ht="7.5" customHeight="1" thickTop="1">
      <c r="A35" s="52"/>
      <c r="B35" s="53"/>
      <c r="C35" s="23"/>
      <c r="D35" s="54"/>
      <c r="E35" s="55"/>
      <c r="F35" s="77"/>
      <c r="G35" s="57"/>
      <c r="H35" s="58"/>
      <c r="I35" s="58"/>
      <c r="J35" s="60"/>
    </row>
    <row r="36" spans="2:9" s="78" customFormat="1" ht="30.75" customHeight="1">
      <c r="B36" s="61" t="s">
        <v>151</v>
      </c>
      <c r="C36" s="79" t="s">
        <v>15</v>
      </c>
      <c r="D36" s="63"/>
      <c r="E36" s="55"/>
      <c r="F36" s="55"/>
      <c r="G36" s="55"/>
      <c r="H36" s="64"/>
      <c r="I36" s="64"/>
    </row>
    <row r="37" spans="1:10" s="46" customFormat="1" ht="16.5" customHeight="1">
      <c r="A37" s="52"/>
      <c r="B37" s="61"/>
      <c r="C37" s="67" t="s">
        <v>147</v>
      </c>
      <c r="D37" s="63" t="s">
        <v>262</v>
      </c>
      <c r="E37" s="10">
        <v>76767</v>
      </c>
      <c r="F37" s="10">
        <v>72316</v>
      </c>
      <c r="G37" s="10">
        <v>66792</v>
      </c>
      <c r="H37" s="80"/>
      <c r="I37" s="80"/>
      <c r="J37" s="60"/>
    </row>
    <row r="38" spans="1:10" s="46" customFormat="1" ht="13.5" customHeight="1">
      <c r="A38" s="23"/>
      <c r="B38" s="23"/>
      <c r="C38" s="23" t="s">
        <v>148</v>
      </c>
      <c r="D38" s="63" t="s">
        <v>262</v>
      </c>
      <c r="E38" s="10">
        <v>115146</v>
      </c>
      <c r="F38" s="10">
        <v>107536</v>
      </c>
      <c r="G38" s="10">
        <v>151243</v>
      </c>
      <c r="H38" s="80"/>
      <c r="I38" s="80"/>
      <c r="J38" s="60"/>
    </row>
    <row r="39" spans="1:10" s="46" customFormat="1" ht="7.5" customHeight="1" thickBot="1">
      <c r="A39" s="81"/>
      <c r="B39" s="72"/>
      <c r="C39" s="73"/>
      <c r="D39" s="74"/>
      <c r="E39" s="75"/>
      <c r="F39" s="75"/>
      <c r="G39" s="75"/>
      <c r="H39" s="76"/>
      <c r="I39" s="76"/>
      <c r="J39" s="60"/>
    </row>
    <row r="40" spans="1:9" s="46" customFormat="1" ht="31.5" customHeight="1" thickTop="1">
      <c r="A40" s="82" t="s">
        <v>149</v>
      </c>
      <c r="B40" s="83"/>
      <c r="D40" s="84"/>
      <c r="E40" s="84"/>
      <c r="F40" s="84"/>
      <c r="G40" s="84"/>
      <c r="H40" s="84"/>
      <c r="I40" s="84"/>
    </row>
    <row r="41" spans="1:9" s="87" customFormat="1" ht="19.5" customHeight="1" thickBot="1">
      <c r="A41" s="85">
        <v>3.2</v>
      </c>
      <c r="B41" s="48" t="s">
        <v>351</v>
      </c>
      <c r="C41" s="86"/>
      <c r="D41" s="50" t="s">
        <v>18</v>
      </c>
      <c r="E41" s="50">
        <v>2000</v>
      </c>
      <c r="F41" s="50">
        <v>2001</v>
      </c>
      <c r="G41" s="186">
        <v>2002</v>
      </c>
      <c r="H41" s="50">
        <v>2005</v>
      </c>
      <c r="I41" s="50">
        <v>2010</v>
      </c>
    </row>
    <row r="42" spans="1:10" s="46" customFormat="1" ht="7.5" customHeight="1" thickTop="1">
      <c r="A42" s="52"/>
      <c r="B42" s="53"/>
      <c r="C42" s="23"/>
      <c r="D42" s="54"/>
      <c r="E42" s="56"/>
      <c r="F42" s="56"/>
      <c r="G42" s="57"/>
      <c r="H42" s="58"/>
      <c r="I42" s="59"/>
      <c r="J42" s="60"/>
    </row>
    <row r="43" spans="1:9" s="65" customFormat="1" ht="42" customHeight="1">
      <c r="A43" s="71"/>
      <c r="B43" s="61" t="s">
        <v>156</v>
      </c>
      <c r="C43" s="88" t="s">
        <v>131</v>
      </c>
      <c r="D43" s="5">
        <v>0.84</v>
      </c>
      <c r="E43" s="6">
        <v>0.848</v>
      </c>
      <c r="F43" s="6">
        <v>0.87</v>
      </c>
      <c r="G43" s="6">
        <v>0.887</v>
      </c>
      <c r="H43" s="8">
        <v>0.9</v>
      </c>
      <c r="I43" s="8">
        <v>0.92</v>
      </c>
    </row>
    <row r="44" spans="1:9" s="65" customFormat="1" ht="7.5" customHeight="1" thickBot="1">
      <c r="A44" s="81"/>
      <c r="B44" s="72"/>
      <c r="C44" s="90"/>
      <c r="D44" s="74"/>
      <c r="E44" s="75"/>
      <c r="F44" s="75"/>
      <c r="G44" s="75"/>
      <c r="H44" s="76"/>
      <c r="I44" s="76"/>
    </row>
    <row r="45" spans="1:9" s="46" customFormat="1" ht="31.5" customHeight="1" thickTop="1">
      <c r="A45" s="38" t="s">
        <v>167</v>
      </c>
      <c r="B45" s="39"/>
      <c r="C45" s="40"/>
      <c r="D45" s="41" t="s">
        <v>73</v>
      </c>
      <c r="E45" s="42"/>
      <c r="F45" s="43"/>
      <c r="G45" s="42"/>
      <c r="H45" s="44" t="s">
        <v>74</v>
      </c>
      <c r="I45" s="45"/>
    </row>
    <row r="46" spans="1:9" s="87" customFormat="1" ht="19.5" customHeight="1" thickBot="1">
      <c r="A46" s="85">
        <v>3.2</v>
      </c>
      <c r="B46" s="48" t="s">
        <v>132</v>
      </c>
      <c r="C46" s="86"/>
      <c r="D46" s="50" t="s">
        <v>72</v>
      </c>
      <c r="E46" s="50">
        <v>1997</v>
      </c>
      <c r="F46" s="50">
        <v>1998</v>
      </c>
      <c r="G46" s="186">
        <v>1999</v>
      </c>
      <c r="H46" s="50">
        <v>2005</v>
      </c>
      <c r="I46" s="50">
        <v>2010</v>
      </c>
    </row>
    <row r="47" spans="1:10" s="46" customFormat="1" ht="7.5" customHeight="1" thickTop="1">
      <c r="A47" s="52"/>
      <c r="B47" s="53"/>
      <c r="C47" s="23"/>
      <c r="D47" s="54"/>
      <c r="E47" s="55"/>
      <c r="F47" s="56"/>
      <c r="G47" s="57"/>
      <c r="H47" s="58"/>
      <c r="I47" s="59"/>
      <c r="J47" s="60"/>
    </row>
    <row r="48" spans="1:9" s="60" customFormat="1" ht="18" customHeight="1">
      <c r="A48" s="52"/>
      <c r="B48" s="61" t="s">
        <v>162</v>
      </c>
      <c r="C48" s="62" t="s">
        <v>271</v>
      </c>
      <c r="D48" s="63"/>
      <c r="E48" s="55"/>
      <c r="F48" s="55"/>
      <c r="G48" s="55"/>
      <c r="H48" s="64"/>
      <c r="I48" s="64"/>
    </row>
    <row r="49" spans="1:9" s="65" customFormat="1" ht="39.75" customHeight="1">
      <c r="A49" s="71"/>
      <c r="B49" s="71"/>
      <c r="C49" s="67" t="s">
        <v>152</v>
      </c>
      <c r="D49" s="63" t="s">
        <v>262</v>
      </c>
      <c r="E49" s="55">
        <v>3381</v>
      </c>
      <c r="F49" s="55">
        <v>3306</v>
      </c>
      <c r="G49" s="55">
        <v>3506</v>
      </c>
      <c r="H49" s="80">
        <v>4207</v>
      </c>
      <c r="I49" s="80">
        <v>5048</v>
      </c>
    </row>
    <row r="50" spans="1:9" s="65" customFormat="1" ht="25.5" customHeight="1">
      <c r="A50" s="71"/>
      <c r="B50" s="53"/>
      <c r="C50" s="67" t="s">
        <v>153</v>
      </c>
      <c r="D50" s="63"/>
      <c r="E50" s="91"/>
      <c r="F50" s="91"/>
      <c r="G50" s="91"/>
      <c r="H50" s="92"/>
      <c r="I50" s="92"/>
    </row>
    <row r="51" spans="1:9" s="65" customFormat="1" ht="15" customHeight="1">
      <c r="A51" s="71"/>
      <c r="B51" s="53"/>
      <c r="C51" s="67" t="s">
        <v>154</v>
      </c>
      <c r="D51" s="63" t="s">
        <v>262</v>
      </c>
      <c r="E51" s="55">
        <v>3857</v>
      </c>
      <c r="F51" s="55">
        <v>3809</v>
      </c>
      <c r="G51" s="55">
        <v>3776</v>
      </c>
      <c r="H51" s="80">
        <v>3500</v>
      </c>
      <c r="I51" s="80">
        <v>3000</v>
      </c>
    </row>
    <row r="52" spans="1:9" s="65" customFormat="1" ht="13.5" customHeight="1">
      <c r="A52" s="71"/>
      <c r="B52" s="53"/>
      <c r="C52" s="67" t="s">
        <v>155</v>
      </c>
      <c r="D52" s="63" t="s">
        <v>262</v>
      </c>
      <c r="E52" s="91">
        <v>476</v>
      </c>
      <c r="F52" s="91">
        <v>503</v>
      </c>
      <c r="G52" s="91">
        <v>380</v>
      </c>
      <c r="H52" s="92">
        <v>150</v>
      </c>
      <c r="I52" s="92">
        <v>100</v>
      </c>
    </row>
    <row r="53" spans="1:9" s="65" customFormat="1" ht="7.5" customHeight="1" thickBot="1">
      <c r="A53" s="81"/>
      <c r="B53" s="72"/>
      <c r="C53" s="73"/>
      <c r="D53" s="74"/>
      <c r="E53" s="75"/>
      <c r="F53" s="75"/>
      <c r="G53" s="75"/>
      <c r="H53" s="76"/>
      <c r="I53" s="76"/>
    </row>
    <row r="54" spans="1:9" s="65" customFormat="1" ht="7.5" customHeight="1" thickTop="1">
      <c r="A54" s="71"/>
      <c r="B54" s="53"/>
      <c r="C54" s="67"/>
      <c r="D54" s="93"/>
      <c r="E54" s="94"/>
      <c r="F54" s="94"/>
      <c r="G54" s="94"/>
      <c r="H54" s="58"/>
      <c r="I54" s="58"/>
    </row>
    <row r="55" spans="1:9" s="60" customFormat="1" ht="42" customHeight="1">
      <c r="A55" s="52"/>
      <c r="B55" s="61" t="s">
        <v>163</v>
      </c>
      <c r="C55" s="62" t="s">
        <v>365</v>
      </c>
      <c r="D55" s="63" t="s">
        <v>262</v>
      </c>
      <c r="E55" s="69">
        <v>0.945</v>
      </c>
      <c r="F55" s="69">
        <v>0.969</v>
      </c>
      <c r="G55" s="69">
        <v>0.975</v>
      </c>
      <c r="H55" s="89"/>
      <c r="I55" s="89"/>
    </row>
    <row r="56" spans="1:9" s="65" customFormat="1" ht="7.5" customHeight="1" thickBot="1">
      <c r="A56" s="81"/>
      <c r="B56" s="72"/>
      <c r="C56" s="73"/>
      <c r="D56" s="74"/>
      <c r="E56" s="75"/>
      <c r="F56" s="75"/>
      <c r="G56" s="75"/>
      <c r="H56" s="76"/>
      <c r="I56" s="76"/>
    </row>
    <row r="57" spans="4:9" ht="6.75" customHeight="1" hidden="1" thickBot="1" thickTop="1">
      <c r="D57" s="74"/>
      <c r="E57" s="75"/>
      <c r="F57" s="75"/>
      <c r="G57" s="75"/>
      <c r="H57" s="76"/>
      <c r="I57" s="76"/>
    </row>
    <row r="58" spans="1:9" s="46" customFormat="1" ht="31.5" customHeight="1" thickTop="1">
      <c r="A58" s="38" t="s">
        <v>282</v>
      </c>
      <c r="B58" s="83"/>
      <c r="D58" s="84"/>
      <c r="E58" s="84"/>
      <c r="F58" s="84"/>
      <c r="G58" s="84"/>
      <c r="H58" s="84"/>
      <c r="I58" s="84"/>
    </row>
    <row r="59" spans="1:9" s="87" customFormat="1" ht="19.5" customHeight="1" thickBot="1">
      <c r="A59" s="85">
        <v>3.3</v>
      </c>
      <c r="B59" s="48" t="s">
        <v>113</v>
      </c>
      <c r="C59" s="49"/>
      <c r="D59" s="50" t="s">
        <v>18</v>
      </c>
      <c r="E59" s="50">
        <v>2000</v>
      </c>
      <c r="F59" s="50">
        <v>2001</v>
      </c>
      <c r="G59" s="186">
        <v>2002</v>
      </c>
      <c r="H59" s="50">
        <v>2005</v>
      </c>
      <c r="I59" s="50">
        <v>2010</v>
      </c>
    </row>
    <row r="60" spans="1:10" s="46" customFormat="1" ht="7.5" customHeight="1" thickTop="1">
      <c r="A60" s="52"/>
      <c r="B60" s="53"/>
      <c r="C60" s="23"/>
      <c r="D60" s="54"/>
      <c r="E60" s="55"/>
      <c r="F60" s="56"/>
      <c r="G60" s="57"/>
      <c r="H60" s="58"/>
      <c r="I60" s="59"/>
      <c r="J60" s="60"/>
    </row>
    <row r="61" spans="1:9" s="60" customFormat="1" ht="69.75" customHeight="1">
      <c r="A61" s="52"/>
      <c r="B61" s="61" t="s">
        <v>296</v>
      </c>
      <c r="C61" s="62" t="s">
        <v>366</v>
      </c>
      <c r="D61" s="63"/>
      <c r="E61" s="55"/>
      <c r="F61" s="55"/>
      <c r="G61" s="55"/>
      <c r="H61" s="64"/>
      <c r="I61" s="64"/>
    </row>
    <row r="62" spans="1:9" ht="15" customHeight="1">
      <c r="A62" s="95"/>
      <c r="B62" s="96"/>
      <c r="C62" s="97" t="s">
        <v>157</v>
      </c>
      <c r="D62" s="63"/>
      <c r="E62" s="98"/>
      <c r="F62" s="99"/>
      <c r="G62" s="99"/>
      <c r="H62" s="64"/>
      <c r="I62" s="64"/>
    </row>
    <row r="63" spans="1:9" ht="15" customHeight="1">
      <c r="A63" s="95"/>
      <c r="B63" s="96"/>
      <c r="C63" s="67" t="s">
        <v>158</v>
      </c>
      <c r="D63" s="19">
        <v>3.4</v>
      </c>
      <c r="E63" s="193">
        <v>3.2</v>
      </c>
      <c r="F63" s="193">
        <v>3.5</v>
      </c>
      <c r="G63" s="193">
        <v>3.5</v>
      </c>
      <c r="H63" s="185">
        <v>3.6</v>
      </c>
      <c r="I63" s="185">
        <v>3.7</v>
      </c>
    </row>
    <row r="64" spans="1:9" ht="15" customHeight="1">
      <c r="A64" s="95"/>
      <c r="B64" s="96"/>
      <c r="C64" s="97" t="s">
        <v>159</v>
      </c>
      <c r="D64" s="19">
        <v>3.8</v>
      </c>
      <c r="E64" s="20">
        <v>3.6</v>
      </c>
      <c r="F64" s="193">
        <v>3.6</v>
      </c>
      <c r="G64" s="193">
        <v>3.9</v>
      </c>
      <c r="H64" s="185">
        <v>4</v>
      </c>
      <c r="I64" s="185">
        <v>4.1</v>
      </c>
    </row>
    <row r="65" spans="1:9" ht="15" customHeight="1">
      <c r="A65" s="95"/>
      <c r="B65" s="96"/>
      <c r="C65" s="97" t="s">
        <v>160</v>
      </c>
      <c r="D65" s="19">
        <v>3.8</v>
      </c>
      <c r="E65" s="20">
        <v>3.7</v>
      </c>
      <c r="F65" s="193">
        <v>3.8</v>
      </c>
      <c r="G65" s="193">
        <v>3.9</v>
      </c>
      <c r="H65" s="185">
        <v>4.1</v>
      </c>
      <c r="I65" s="185">
        <v>4.2</v>
      </c>
    </row>
    <row r="66" spans="1:9" ht="15" customHeight="1">
      <c r="A66" s="95"/>
      <c r="B66" s="96"/>
      <c r="C66" s="97" t="s">
        <v>161</v>
      </c>
      <c r="D66" s="11"/>
      <c r="E66" s="2"/>
      <c r="F66" s="192"/>
      <c r="G66" s="192"/>
      <c r="H66" s="4"/>
      <c r="I66" s="4"/>
    </row>
    <row r="67" spans="1:9" ht="15" customHeight="1">
      <c r="A67" s="95"/>
      <c r="B67" s="96"/>
      <c r="C67" s="97" t="s">
        <v>158</v>
      </c>
      <c r="D67" s="1">
        <v>0.81</v>
      </c>
      <c r="E67" s="3">
        <v>0.78</v>
      </c>
      <c r="F67" s="3">
        <v>0.83</v>
      </c>
      <c r="G67" s="3">
        <v>0.84</v>
      </c>
      <c r="H67" s="4">
        <v>0.85</v>
      </c>
      <c r="I67" s="4">
        <v>0.86</v>
      </c>
    </row>
    <row r="68" spans="1:9" ht="15" customHeight="1">
      <c r="A68" s="95"/>
      <c r="B68" s="96"/>
      <c r="C68" s="97" t="s">
        <v>159</v>
      </c>
      <c r="D68" s="1">
        <v>0.9</v>
      </c>
      <c r="E68" s="194">
        <v>0.88</v>
      </c>
      <c r="F68" s="195">
        <v>0.85</v>
      </c>
      <c r="G68" s="195">
        <v>0.9</v>
      </c>
      <c r="H68" s="4">
        <v>0.93</v>
      </c>
      <c r="I68" s="4">
        <v>0.94</v>
      </c>
    </row>
    <row r="69" spans="1:9" ht="15" customHeight="1">
      <c r="A69" s="95"/>
      <c r="B69" s="96"/>
      <c r="C69" s="97" t="s">
        <v>160</v>
      </c>
      <c r="D69" s="1">
        <v>0.91</v>
      </c>
      <c r="E69" s="3">
        <v>0.86</v>
      </c>
      <c r="F69" s="195">
        <v>0.87</v>
      </c>
      <c r="G69" s="195">
        <v>0.93</v>
      </c>
      <c r="H69" s="4">
        <v>0.94</v>
      </c>
      <c r="I69" s="4">
        <v>0.95</v>
      </c>
    </row>
    <row r="70" spans="1:9" ht="7.5" customHeight="1" thickBot="1">
      <c r="A70" s="81"/>
      <c r="B70" s="72"/>
      <c r="C70" s="73"/>
      <c r="D70" s="74"/>
      <c r="E70" s="75"/>
      <c r="F70" s="75"/>
      <c r="G70" s="75"/>
      <c r="H70" s="76"/>
      <c r="I70" s="76"/>
    </row>
    <row r="71" spans="1:9" s="65" customFormat="1" ht="0.75" customHeight="1" hidden="1" thickBot="1">
      <c r="A71" s="71"/>
      <c r="B71" s="53"/>
      <c r="C71" s="105"/>
      <c r="D71" s="74"/>
      <c r="E71" s="75"/>
      <c r="F71" s="75"/>
      <c r="G71" s="75"/>
      <c r="H71" s="76"/>
      <c r="I71" s="76"/>
    </row>
    <row r="72" spans="1:9" s="46" customFormat="1" ht="31.5" customHeight="1" thickTop="1">
      <c r="A72" s="38" t="s">
        <v>166</v>
      </c>
      <c r="B72" s="39"/>
      <c r="C72" s="40"/>
      <c r="D72" s="41" t="s">
        <v>73</v>
      </c>
      <c r="E72" s="42"/>
      <c r="F72" s="43"/>
      <c r="G72" s="42"/>
      <c r="H72" s="44" t="s">
        <v>74</v>
      </c>
      <c r="I72" s="45"/>
    </row>
    <row r="73" spans="1:9" s="87" customFormat="1" ht="19.5" customHeight="1" thickBot="1">
      <c r="A73" s="85">
        <v>3.3</v>
      </c>
      <c r="B73" s="48" t="s">
        <v>309</v>
      </c>
      <c r="C73" s="49"/>
      <c r="D73" s="50">
        <v>1997</v>
      </c>
      <c r="E73" s="50">
        <v>1998</v>
      </c>
      <c r="F73" s="50">
        <v>1999</v>
      </c>
      <c r="G73" s="186">
        <v>2000</v>
      </c>
      <c r="H73" s="50">
        <v>2005</v>
      </c>
      <c r="I73" s="50">
        <v>2010</v>
      </c>
    </row>
    <row r="74" spans="1:10" s="46" customFormat="1" ht="7.5" customHeight="1" thickTop="1">
      <c r="A74" s="52"/>
      <c r="B74" s="53"/>
      <c r="C74" s="23"/>
      <c r="D74" s="55"/>
      <c r="E74" s="55"/>
      <c r="F74" s="56"/>
      <c r="G74" s="57"/>
      <c r="H74" s="58"/>
      <c r="I74" s="59"/>
      <c r="J74" s="60"/>
    </row>
    <row r="75" spans="1:9" s="60" customFormat="1" ht="42" customHeight="1">
      <c r="A75" s="52"/>
      <c r="B75" s="61" t="s">
        <v>297</v>
      </c>
      <c r="C75" s="62" t="s">
        <v>19</v>
      </c>
      <c r="D75" s="228" t="s">
        <v>20</v>
      </c>
      <c r="E75" s="229"/>
      <c r="F75" s="229"/>
      <c r="G75" s="230"/>
      <c r="H75" s="64"/>
      <c r="I75" s="64"/>
    </row>
    <row r="76" spans="1:9" ht="7.5" customHeight="1">
      <c r="A76" s="71"/>
      <c r="B76" s="53"/>
      <c r="C76" s="105"/>
      <c r="D76" s="94"/>
      <c r="E76" s="94"/>
      <c r="F76" s="94"/>
      <c r="G76" s="94"/>
      <c r="H76" s="58"/>
      <c r="I76" s="58"/>
    </row>
    <row r="77" spans="1:9" s="191" customFormat="1" ht="19.5" customHeight="1" thickBot="1">
      <c r="A77" s="85">
        <v>3.3</v>
      </c>
      <c r="B77" s="189" t="s">
        <v>309</v>
      </c>
      <c r="C77" s="190"/>
      <c r="D77" s="50" t="s">
        <v>18</v>
      </c>
      <c r="E77" s="50">
        <v>2000</v>
      </c>
      <c r="F77" s="50">
        <v>2001</v>
      </c>
      <c r="G77" s="186">
        <v>2002</v>
      </c>
      <c r="H77" s="50">
        <v>2005</v>
      </c>
      <c r="I77" s="50">
        <v>2010</v>
      </c>
    </row>
    <row r="78" spans="1:9" ht="7.5" customHeight="1" thickTop="1">
      <c r="A78" s="95"/>
      <c r="B78" s="96"/>
      <c r="C78" s="97"/>
      <c r="D78" s="63"/>
      <c r="E78" s="104"/>
      <c r="F78" s="104"/>
      <c r="G78" s="104"/>
      <c r="H78" s="64"/>
      <c r="I78" s="64"/>
    </row>
    <row r="79" spans="1:9" ht="27.75" customHeight="1">
      <c r="A79" s="95"/>
      <c r="B79" s="61" t="s">
        <v>142</v>
      </c>
      <c r="C79" s="62" t="s">
        <v>21</v>
      </c>
      <c r="D79" s="63"/>
      <c r="E79" s="55"/>
      <c r="F79" s="106"/>
      <c r="G79" s="106"/>
      <c r="H79" s="64"/>
      <c r="I79" s="64"/>
    </row>
    <row r="80" spans="1:9" ht="13.5" customHeight="1">
      <c r="A80" s="95"/>
      <c r="B80" s="96"/>
      <c r="C80" s="97" t="s">
        <v>164</v>
      </c>
      <c r="D80" s="63"/>
      <c r="E80" s="104"/>
      <c r="F80" s="107"/>
      <c r="G80" s="107"/>
      <c r="H80" s="64"/>
      <c r="I80" s="64"/>
    </row>
    <row r="81" spans="1:9" ht="13.5" customHeight="1">
      <c r="A81" s="95"/>
      <c r="B81" s="96"/>
      <c r="C81" s="97" t="s">
        <v>165</v>
      </c>
      <c r="D81" s="16">
        <v>299</v>
      </c>
      <c r="E81" s="17">
        <v>292</v>
      </c>
      <c r="F81" s="17">
        <v>301</v>
      </c>
      <c r="G81" s="17">
        <v>304</v>
      </c>
      <c r="H81" s="184">
        <v>310</v>
      </c>
      <c r="I81" s="184">
        <v>325</v>
      </c>
    </row>
    <row r="82" spans="1:9" ht="13.5" customHeight="1">
      <c r="A82" s="95"/>
      <c r="B82" s="96"/>
      <c r="C82" s="97" t="s">
        <v>283</v>
      </c>
      <c r="D82" s="16">
        <v>295</v>
      </c>
      <c r="E82" s="17">
        <v>294</v>
      </c>
      <c r="F82" s="17">
        <v>297</v>
      </c>
      <c r="G82" s="17">
        <v>300</v>
      </c>
      <c r="H82" s="184">
        <v>325</v>
      </c>
      <c r="I82" s="184">
        <v>345</v>
      </c>
    </row>
    <row r="83" spans="1:9" ht="13.5" customHeight="1">
      <c r="A83" s="95"/>
      <c r="B83" s="96"/>
      <c r="C83" s="97" t="s">
        <v>284</v>
      </c>
      <c r="D83" s="16">
        <v>303</v>
      </c>
      <c r="E83" s="17">
        <v>297</v>
      </c>
      <c r="F83" s="17">
        <v>308</v>
      </c>
      <c r="G83" s="17">
        <v>307</v>
      </c>
      <c r="H83" s="184">
        <v>310</v>
      </c>
      <c r="I83" s="184">
        <v>320</v>
      </c>
    </row>
    <row r="84" spans="1:9" ht="13.5" customHeight="1">
      <c r="A84" s="95"/>
      <c r="B84" s="96"/>
      <c r="C84" s="97" t="s">
        <v>285</v>
      </c>
      <c r="D84" s="11" t="s">
        <v>286</v>
      </c>
      <c r="E84" s="195"/>
      <c r="F84" s="195"/>
      <c r="G84" s="195"/>
      <c r="H84" s="184"/>
      <c r="I84" s="184"/>
    </row>
    <row r="85" spans="1:9" ht="13.5" customHeight="1">
      <c r="A85" s="95"/>
      <c r="B85" s="96"/>
      <c r="C85" s="97" t="s">
        <v>287</v>
      </c>
      <c r="D85" s="16">
        <v>318</v>
      </c>
      <c r="E85" s="17">
        <v>315</v>
      </c>
      <c r="F85" s="17">
        <v>323</v>
      </c>
      <c r="G85" s="17">
        <v>327</v>
      </c>
      <c r="H85" s="184">
        <v>335</v>
      </c>
      <c r="I85" s="184">
        <v>345</v>
      </c>
    </row>
    <row r="86" spans="1:9" ht="13.5" customHeight="1">
      <c r="A86" s="95"/>
      <c r="B86" s="96"/>
      <c r="C86" s="97" t="s">
        <v>283</v>
      </c>
      <c r="D86" s="16">
        <v>305</v>
      </c>
      <c r="E86" s="17">
        <v>306</v>
      </c>
      <c r="F86" s="17">
        <v>313</v>
      </c>
      <c r="G86" s="17">
        <v>310</v>
      </c>
      <c r="H86" s="184">
        <v>325</v>
      </c>
      <c r="I86" s="184">
        <v>345</v>
      </c>
    </row>
    <row r="87" spans="1:9" ht="13.5" customHeight="1">
      <c r="A87" s="95"/>
      <c r="B87" s="96"/>
      <c r="C87" s="97" t="s">
        <v>284</v>
      </c>
      <c r="D87" s="16">
        <v>319</v>
      </c>
      <c r="E87" s="17">
        <v>309</v>
      </c>
      <c r="F87" s="17">
        <v>323</v>
      </c>
      <c r="G87" s="17">
        <v>323</v>
      </c>
      <c r="H87" s="184">
        <v>325</v>
      </c>
      <c r="I87" s="184">
        <v>330</v>
      </c>
    </row>
    <row r="88" spans="1:9" ht="7.5" customHeight="1" thickBot="1">
      <c r="A88" s="81"/>
      <c r="B88" s="72"/>
      <c r="C88" s="73"/>
      <c r="D88" s="110"/>
      <c r="E88" s="75"/>
      <c r="F88" s="75"/>
      <c r="G88" s="75"/>
      <c r="H88" s="76"/>
      <c r="I88" s="76"/>
    </row>
    <row r="89" spans="1:9" ht="7.5" customHeight="1" thickTop="1">
      <c r="A89" s="95"/>
      <c r="B89" s="96"/>
      <c r="C89" s="97"/>
      <c r="D89" s="63"/>
      <c r="E89" s="104"/>
      <c r="F89" s="104"/>
      <c r="G89" s="104"/>
      <c r="H89" s="64"/>
      <c r="I89" s="64"/>
    </row>
    <row r="90" spans="1:9" ht="28.5" customHeight="1">
      <c r="A90" s="95"/>
      <c r="B90" s="61" t="s">
        <v>273</v>
      </c>
      <c r="C90" s="62" t="s">
        <v>101</v>
      </c>
      <c r="D90" s="93"/>
      <c r="E90" s="94"/>
      <c r="F90" s="94"/>
      <c r="G90" s="106"/>
      <c r="H90" s="58"/>
      <c r="I90" s="58"/>
    </row>
    <row r="91" spans="1:9" ht="13.5" customHeight="1">
      <c r="A91" s="95"/>
      <c r="B91" s="96"/>
      <c r="C91" s="97" t="s">
        <v>288</v>
      </c>
      <c r="D91" s="16">
        <v>861</v>
      </c>
      <c r="E91" s="17">
        <v>50</v>
      </c>
      <c r="F91" s="17">
        <v>61</v>
      </c>
      <c r="G91" s="17">
        <v>71</v>
      </c>
      <c r="H91" s="196">
        <v>75</v>
      </c>
      <c r="I91" s="196">
        <v>80</v>
      </c>
    </row>
    <row r="92" spans="1:9" ht="13.5" customHeight="1">
      <c r="A92" s="95"/>
      <c r="B92" s="96"/>
      <c r="C92" s="97" t="s">
        <v>289</v>
      </c>
      <c r="D92" s="16">
        <v>560</v>
      </c>
      <c r="E92" s="17">
        <v>17</v>
      </c>
      <c r="F92" s="17">
        <v>22</v>
      </c>
      <c r="G92" s="17">
        <v>51</v>
      </c>
      <c r="H92" s="196">
        <v>55</v>
      </c>
      <c r="I92" s="196">
        <v>60</v>
      </c>
    </row>
    <row r="93" spans="1:9" ht="13.5" customHeight="1">
      <c r="A93" s="95"/>
      <c r="B93" s="96"/>
      <c r="C93" s="97" t="s">
        <v>290</v>
      </c>
      <c r="D93" s="16">
        <v>707</v>
      </c>
      <c r="E93" s="17">
        <v>73</v>
      </c>
      <c r="F93" s="17">
        <v>82</v>
      </c>
      <c r="G93" s="17">
        <v>51</v>
      </c>
      <c r="H93" s="196">
        <v>55</v>
      </c>
      <c r="I93" s="196">
        <v>60</v>
      </c>
    </row>
    <row r="94" spans="1:9" ht="13.5" customHeight="1">
      <c r="A94" s="95"/>
      <c r="B94" s="96"/>
      <c r="C94" s="97" t="s">
        <v>291</v>
      </c>
      <c r="D94" s="16">
        <v>173</v>
      </c>
      <c r="E94" s="17">
        <v>46</v>
      </c>
      <c r="F94" s="17">
        <v>25</v>
      </c>
      <c r="G94" s="17">
        <v>15</v>
      </c>
      <c r="H94" s="196">
        <v>15</v>
      </c>
      <c r="I94" s="196">
        <v>0</v>
      </c>
    </row>
    <row r="95" spans="1:9" ht="13.5" customHeight="1">
      <c r="A95" s="95"/>
      <c r="B95" s="96"/>
      <c r="C95" s="97" t="s">
        <v>292</v>
      </c>
      <c r="D95" s="16">
        <v>68</v>
      </c>
      <c r="E95" s="17">
        <v>0</v>
      </c>
      <c r="F95" s="17">
        <v>0</v>
      </c>
      <c r="G95" s="17">
        <v>1</v>
      </c>
      <c r="H95" s="196">
        <v>0</v>
      </c>
      <c r="I95" s="196">
        <v>0</v>
      </c>
    </row>
    <row r="96" spans="1:9" s="65" customFormat="1" ht="7.5" customHeight="1" thickBot="1">
      <c r="A96" s="81"/>
      <c r="B96" s="72"/>
      <c r="C96" s="73"/>
      <c r="D96" s="74"/>
      <c r="E96" s="75"/>
      <c r="F96" s="75"/>
      <c r="G96" s="75"/>
      <c r="H96" s="76"/>
      <c r="I96" s="76"/>
    </row>
    <row r="97" spans="1:9" ht="7.5" customHeight="1" thickTop="1">
      <c r="A97" s="95"/>
      <c r="B97" s="96"/>
      <c r="C97" s="97"/>
      <c r="D97" s="63"/>
      <c r="E97" s="104"/>
      <c r="F97" s="104"/>
      <c r="G97" s="104"/>
      <c r="H97" s="64"/>
      <c r="I97" s="64"/>
    </row>
    <row r="98" spans="1:9" s="65" customFormat="1" ht="28.5" customHeight="1">
      <c r="A98" s="71"/>
      <c r="B98" s="61" t="s">
        <v>274</v>
      </c>
      <c r="C98" s="62" t="s">
        <v>102</v>
      </c>
      <c r="D98" s="93"/>
      <c r="E98" s="94"/>
      <c r="F98" s="94"/>
      <c r="G98" s="106"/>
      <c r="H98" s="58"/>
      <c r="I98" s="58"/>
    </row>
    <row r="99" spans="1:9" s="65" customFormat="1" ht="13.5" customHeight="1">
      <c r="A99" s="71"/>
      <c r="B99" s="61"/>
      <c r="C99" s="97" t="s">
        <v>293</v>
      </c>
      <c r="D99" s="63" t="s">
        <v>262</v>
      </c>
      <c r="E99" s="3">
        <v>0</v>
      </c>
      <c r="F99" s="3">
        <v>0</v>
      </c>
      <c r="G99" s="206">
        <v>0.04</v>
      </c>
      <c r="H99" s="4">
        <v>0</v>
      </c>
      <c r="I99" s="4">
        <v>0</v>
      </c>
    </row>
    <row r="100" spans="1:9" s="65" customFormat="1" ht="13.5" customHeight="1">
      <c r="A100" s="71"/>
      <c r="B100" s="61"/>
      <c r="C100" s="97" t="s">
        <v>294</v>
      </c>
      <c r="D100" s="63" t="s">
        <v>262</v>
      </c>
      <c r="E100" s="3">
        <v>0</v>
      </c>
      <c r="F100" s="3">
        <v>0</v>
      </c>
      <c r="G100" s="3">
        <v>0</v>
      </c>
      <c r="H100" s="4">
        <v>0</v>
      </c>
      <c r="I100" s="4">
        <v>0</v>
      </c>
    </row>
    <row r="101" spans="1:9" s="65" customFormat="1" ht="13.5" customHeight="1">
      <c r="A101" s="71"/>
      <c r="B101" s="53"/>
      <c r="C101" s="97" t="s">
        <v>295</v>
      </c>
      <c r="D101" s="63" t="s">
        <v>262</v>
      </c>
      <c r="E101" s="3">
        <v>0</v>
      </c>
      <c r="F101" s="3">
        <v>0</v>
      </c>
      <c r="G101" s="3">
        <v>0</v>
      </c>
      <c r="H101" s="4">
        <v>0</v>
      </c>
      <c r="I101" s="4">
        <v>0</v>
      </c>
    </row>
    <row r="102" spans="1:9" s="65" customFormat="1" ht="7.5" customHeight="1" thickBot="1">
      <c r="A102" s="81"/>
      <c r="B102" s="72"/>
      <c r="C102" s="90"/>
      <c r="D102" s="74"/>
      <c r="E102" s="75"/>
      <c r="F102" s="75"/>
      <c r="G102" s="75"/>
      <c r="H102" s="76"/>
      <c r="I102" s="76"/>
    </row>
    <row r="103" spans="1:9" s="46" customFormat="1" ht="31.5" customHeight="1" thickTop="1">
      <c r="A103" s="38" t="s">
        <v>166</v>
      </c>
      <c r="B103" s="39"/>
      <c r="C103" s="40"/>
      <c r="D103" s="41" t="s">
        <v>73</v>
      </c>
      <c r="E103" s="42"/>
      <c r="F103" s="43"/>
      <c r="G103" s="42"/>
      <c r="H103" s="44" t="s">
        <v>74</v>
      </c>
      <c r="I103" s="45"/>
    </row>
    <row r="104" spans="1:9" s="87" customFormat="1" ht="19.5" customHeight="1" thickBot="1">
      <c r="A104" s="85">
        <v>3.4</v>
      </c>
      <c r="B104" s="48" t="s">
        <v>115</v>
      </c>
      <c r="C104" s="49"/>
      <c r="D104" s="50" t="s">
        <v>18</v>
      </c>
      <c r="E104" s="50">
        <v>2000</v>
      </c>
      <c r="F104" s="50">
        <v>2001</v>
      </c>
      <c r="G104" s="186">
        <v>2002</v>
      </c>
      <c r="H104" s="50">
        <v>2005</v>
      </c>
      <c r="I104" s="50">
        <v>2010</v>
      </c>
    </row>
    <row r="105" spans="1:10" s="46" customFormat="1" ht="7.5" customHeight="1" thickTop="1">
      <c r="A105" s="52"/>
      <c r="B105" s="53"/>
      <c r="C105" s="23"/>
      <c r="D105" s="54"/>
      <c r="E105" s="55"/>
      <c r="F105" s="56"/>
      <c r="G105" s="57"/>
      <c r="H105" s="58"/>
      <c r="I105" s="59"/>
      <c r="J105" s="60"/>
    </row>
    <row r="106" spans="1:9" s="60" customFormat="1" ht="27.75" customHeight="1">
      <c r="A106" s="52"/>
      <c r="B106" s="61" t="s">
        <v>299</v>
      </c>
      <c r="C106" s="62" t="s">
        <v>103</v>
      </c>
      <c r="D106" s="5">
        <v>0.032</v>
      </c>
      <c r="E106" s="6">
        <v>0.023</v>
      </c>
      <c r="F106" s="6">
        <v>0.016</v>
      </c>
      <c r="G106" s="6">
        <v>0.013</v>
      </c>
      <c r="H106" s="8">
        <v>0.012</v>
      </c>
      <c r="I106" s="8">
        <v>0.011</v>
      </c>
    </row>
    <row r="107" spans="1:9" s="65" customFormat="1" ht="7.5" customHeight="1" thickBot="1">
      <c r="A107" s="81"/>
      <c r="B107" s="72"/>
      <c r="C107" s="73"/>
      <c r="D107" s="110"/>
      <c r="E107" s="113"/>
      <c r="F107" s="113"/>
      <c r="G107" s="113"/>
      <c r="H107" s="114"/>
      <c r="I107" s="114"/>
    </row>
    <row r="108" spans="4:9" ht="7.5" customHeight="1" thickTop="1">
      <c r="D108" s="93"/>
      <c r="E108" s="115"/>
      <c r="F108" s="115"/>
      <c r="G108" s="115"/>
      <c r="H108" s="116"/>
      <c r="I108" s="116"/>
    </row>
    <row r="109" spans="1:9" s="60" customFormat="1" ht="55.5" customHeight="1">
      <c r="A109" s="52"/>
      <c r="B109" s="61" t="s">
        <v>304</v>
      </c>
      <c r="C109" s="62" t="s">
        <v>104</v>
      </c>
      <c r="D109" s="5">
        <v>0.679</v>
      </c>
      <c r="E109" s="6">
        <v>0.639</v>
      </c>
      <c r="F109" s="6">
        <v>0.623</v>
      </c>
      <c r="G109" s="6">
        <v>0.652</v>
      </c>
      <c r="H109" s="8">
        <v>0.67</v>
      </c>
      <c r="I109" s="8">
        <v>0.7</v>
      </c>
    </row>
    <row r="110" spans="1:9" ht="7.5" customHeight="1" thickBot="1">
      <c r="A110" s="117"/>
      <c r="B110" s="117"/>
      <c r="C110" s="117"/>
      <c r="D110" s="118"/>
      <c r="E110" s="75"/>
      <c r="F110" s="75"/>
      <c r="G110" s="75"/>
      <c r="H110" s="76"/>
      <c r="I110" s="76"/>
    </row>
    <row r="111" ht="13.5" thickTop="1"/>
    <row r="112" spans="1:9" s="87" customFormat="1" ht="19.5" customHeight="1" thickBot="1">
      <c r="A112" s="85">
        <v>3.5</v>
      </c>
      <c r="B112" s="48" t="s">
        <v>298</v>
      </c>
      <c r="C112" s="49"/>
      <c r="D112" s="50" t="s">
        <v>72</v>
      </c>
      <c r="E112" s="50">
        <v>1997</v>
      </c>
      <c r="F112" s="50">
        <v>1998</v>
      </c>
      <c r="G112" s="186">
        <v>1999</v>
      </c>
      <c r="H112" s="50">
        <v>2005</v>
      </c>
      <c r="I112" s="50">
        <v>2010</v>
      </c>
    </row>
    <row r="113" spans="1:10" s="46" customFormat="1" ht="7.5" customHeight="1" thickTop="1">
      <c r="A113" s="52"/>
      <c r="B113" s="53"/>
      <c r="C113" s="23"/>
      <c r="D113" s="54"/>
      <c r="E113" s="55"/>
      <c r="F113" s="56"/>
      <c r="G113" s="57"/>
      <c r="H113" s="58"/>
      <c r="I113" s="59"/>
      <c r="J113" s="60"/>
    </row>
    <row r="114" spans="1:9" s="65" customFormat="1" ht="27.75" customHeight="1">
      <c r="A114" s="71"/>
      <c r="B114" s="61" t="s">
        <v>192</v>
      </c>
      <c r="C114" s="62" t="s">
        <v>300</v>
      </c>
      <c r="D114" s="93"/>
      <c r="E114" s="94"/>
      <c r="F114" s="94"/>
      <c r="G114" s="94"/>
      <c r="H114" s="58"/>
      <c r="I114" s="58" t="s">
        <v>286</v>
      </c>
    </row>
    <row r="115" spans="1:9" s="65" customFormat="1" ht="12.75" customHeight="1">
      <c r="A115" s="71"/>
      <c r="B115" s="61"/>
      <c r="C115" s="67" t="s">
        <v>301</v>
      </c>
      <c r="D115" s="63" t="s">
        <v>262</v>
      </c>
      <c r="E115" s="107" t="s">
        <v>262</v>
      </c>
      <c r="F115" s="55">
        <v>11019</v>
      </c>
      <c r="G115" s="55">
        <v>13789</v>
      </c>
      <c r="H115" s="80">
        <v>14800</v>
      </c>
      <c r="I115" s="80">
        <v>15800</v>
      </c>
    </row>
    <row r="116" spans="1:9" s="65" customFormat="1" ht="12.75" customHeight="1">
      <c r="A116" s="71"/>
      <c r="B116" s="61"/>
      <c r="C116" s="67" t="s">
        <v>302</v>
      </c>
      <c r="D116" s="63" t="s">
        <v>262</v>
      </c>
      <c r="E116" s="107" t="s">
        <v>262</v>
      </c>
      <c r="F116" s="55">
        <v>13650</v>
      </c>
      <c r="G116" s="55">
        <v>15539</v>
      </c>
      <c r="H116" s="80">
        <v>16500</v>
      </c>
      <c r="I116" s="80">
        <v>17500</v>
      </c>
    </row>
    <row r="117" spans="1:9" s="65" customFormat="1" ht="12.75" customHeight="1">
      <c r="A117" s="71"/>
      <c r="B117" s="61"/>
      <c r="C117" s="67" t="s">
        <v>303</v>
      </c>
      <c r="D117" s="63" t="s">
        <v>262</v>
      </c>
      <c r="E117" s="107" t="s">
        <v>262</v>
      </c>
      <c r="F117" s="55">
        <v>12738</v>
      </c>
      <c r="G117" s="55">
        <v>13910</v>
      </c>
      <c r="H117" s="80">
        <v>15000</v>
      </c>
      <c r="I117" s="80">
        <v>16000</v>
      </c>
    </row>
    <row r="118" spans="1:9" s="65" customFormat="1" ht="7.5" customHeight="1">
      <c r="A118" s="71"/>
      <c r="B118" s="53"/>
      <c r="C118" s="105"/>
      <c r="D118" s="54"/>
      <c r="E118" s="94"/>
      <c r="F118" s="94"/>
      <c r="G118" s="94"/>
      <c r="H118" s="58"/>
      <c r="I118" s="58"/>
    </row>
    <row r="119" spans="1:9" s="191" customFormat="1" ht="19.5" customHeight="1" thickBot="1">
      <c r="A119" s="85">
        <v>3.5</v>
      </c>
      <c r="B119" s="189" t="s">
        <v>105</v>
      </c>
      <c r="C119" s="190"/>
      <c r="D119" s="50" t="s">
        <v>133</v>
      </c>
      <c r="E119" s="50">
        <v>1998</v>
      </c>
      <c r="F119" s="50">
        <v>1999</v>
      </c>
      <c r="G119" s="186">
        <v>2000</v>
      </c>
      <c r="H119" s="50">
        <v>2005</v>
      </c>
      <c r="I119" s="50">
        <v>2010</v>
      </c>
    </row>
    <row r="120" spans="1:9" s="65" customFormat="1" ht="7.5" customHeight="1" thickTop="1">
      <c r="A120" s="71"/>
      <c r="B120" s="61"/>
      <c r="C120" s="62"/>
      <c r="D120" s="93"/>
      <c r="E120" s="94"/>
      <c r="F120" s="94"/>
      <c r="G120" s="94"/>
      <c r="H120" s="58"/>
      <c r="I120" s="58"/>
    </row>
    <row r="121" spans="1:9" s="65" customFormat="1" ht="42" customHeight="1">
      <c r="A121" s="71"/>
      <c r="B121" s="61" t="s">
        <v>275</v>
      </c>
      <c r="C121" s="62" t="s">
        <v>305</v>
      </c>
      <c r="D121" s="5">
        <v>0.554</v>
      </c>
      <c r="E121" s="6">
        <v>0.581</v>
      </c>
      <c r="F121" s="6">
        <v>0.627</v>
      </c>
      <c r="G121" s="6">
        <v>0.606</v>
      </c>
      <c r="H121" s="8">
        <v>0.65</v>
      </c>
      <c r="I121" s="8">
        <v>0.7</v>
      </c>
    </row>
    <row r="122" spans="1:9" s="65" customFormat="1" ht="7.5" customHeight="1" thickBot="1">
      <c r="A122" s="81"/>
      <c r="B122" s="72"/>
      <c r="C122" s="73"/>
      <c r="D122" s="74"/>
      <c r="E122" s="75"/>
      <c r="F122" s="75"/>
      <c r="G122" s="75"/>
      <c r="H122" s="76"/>
      <c r="I122" s="76"/>
    </row>
    <row r="123" spans="1:9" s="65" customFormat="1" ht="7.5" customHeight="1" thickTop="1">
      <c r="A123" s="71"/>
      <c r="B123" s="61"/>
      <c r="C123" s="62"/>
      <c r="D123" s="93"/>
      <c r="E123" s="77"/>
      <c r="F123" s="77"/>
      <c r="G123" s="77"/>
      <c r="H123" s="58"/>
      <c r="I123" s="58"/>
    </row>
    <row r="124" spans="1:9" s="65" customFormat="1" ht="27.75" customHeight="1">
      <c r="A124" s="71"/>
      <c r="B124" s="61" t="s">
        <v>276</v>
      </c>
      <c r="C124" s="62" t="s">
        <v>306</v>
      </c>
      <c r="D124" s="63" t="s">
        <v>262</v>
      </c>
      <c r="E124" s="22">
        <v>40</v>
      </c>
      <c r="F124" s="22">
        <v>38</v>
      </c>
      <c r="G124" s="22">
        <v>67</v>
      </c>
      <c r="H124" s="14">
        <v>70</v>
      </c>
      <c r="I124" s="14">
        <v>80</v>
      </c>
    </row>
    <row r="125" spans="1:9" s="65" customFormat="1" ht="7.5" customHeight="1" thickBot="1">
      <c r="A125" s="81"/>
      <c r="B125" s="72"/>
      <c r="C125" s="73"/>
      <c r="D125" s="74"/>
      <c r="E125" s="113"/>
      <c r="F125" s="113"/>
      <c r="G125" s="113"/>
      <c r="H125" s="76"/>
      <c r="I125" s="76"/>
    </row>
    <row r="126" spans="1:9" s="65" customFormat="1" ht="7.5" customHeight="1" thickTop="1">
      <c r="A126" s="71"/>
      <c r="B126" s="53"/>
      <c r="C126" s="97"/>
      <c r="D126" s="93"/>
      <c r="E126" s="119"/>
      <c r="F126" s="119"/>
      <c r="G126" s="119"/>
      <c r="H126" s="58"/>
      <c r="I126" s="58"/>
    </row>
    <row r="127" spans="1:9" s="65" customFormat="1" ht="27.75" customHeight="1">
      <c r="A127" s="71"/>
      <c r="B127" s="61" t="s">
        <v>277</v>
      </c>
      <c r="C127" s="62" t="s">
        <v>307</v>
      </c>
      <c r="D127" s="63"/>
      <c r="E127" s="228" t="s">
        <v>20</v>
      </c>
      <c r="F127" s="229"/>
      <c r="G127" s="230"/>
      <c r="H127" s="64"/>
      <c r="I127" s="64"/>
    </row>
    <row r="128" spans="1:9" s="65" customFormat="1" ht="7.5" customHeight="1" thickBot="1">
      <c r="A128" s="81"/>
      <c r="B128" s="72"/>
      <c r="C128" s="73"/>
      <c r="D128" s="74"/>
      <c r="E128" s="75"/>
      <c r="F128" s="75"/>
      <c r="G128" s="75"/>
      <c r="H128" s="76"/>
      <c r="I128" s="76"/>
    </row>
    <row r="129" spans="1:9" s="65" customFormat="1" ht="1.5" customHeight="1" hidden="1" thickBot="1">
      <c r="A129" s="71"/>
      <c r="B129" s="53"/>
      <c r="C129" s="105"/>
      <c r="D129" s="74"/>
      <c r="E129" s="75"/>
      <c r="F129" s="75"/>
      <c r="G129" s="75"/>
      <c r="H129" s="76"/>
      <c r="I129" s="76"/>
    </row>
    <row r="130" spans="1:9" s="46" customFormat="1" ht="31.5" customHeight="1" thickTop="1">
      <c r="A130" s="38" t="s">
        <v>166</v>
      </c>
      <c r="B130" s="39"/>
      <c r="C130" s="40"/>
      <c r="D130" s="41" t="s">
        <v>73</v>
      </c>
      <c r="E130" s="42"/>
      <c r="F130" s="43"/>
      <c r="G130" s="42"/>
      <c r="H130" s="44" t="s">
        <v>74</v>
      </c>
      <c r="I130" s="45"/>
    </row>
    <row r="131" spans="1:9" s="87" customFormat="1" ht="19.5" customHeight="1" thickBot="1">
      <c r="A131" s="85">
        <v>3.5</v>
      </c>
      <c r="B131" s="48" t="s">
        <v>105</v>
      </c>
      <c r="C131" s="49"/>
      <c r="D131" s="50" t="s">
        <v>79</v>
      </c>
      <c r="E131" s="50">
        <v>1999</v>
      </c>
      <c r="F131" s="50">
        <v>2000</v>
      </c>
      <c r="G131" s="186">
        <v>2001</v>
      </c>
      <c r="H131" s="50">
        <v>2005</v>
      </c>
      <c r="I131" s="50">
        <v>2010</v>
      </c>
    </row>
    <row r="132" spans="1:10" s="46" customFormat="1" ht="7.5" customHeight="1" thickTop="1">
      <c r="A132" s="52"/>
      <c r="B132" s="53"/>
      <c r="C132" s="23"/>
      <c r="D132" s="54"/>
      <c r="E132" s="55"/>
      <c r="F132" s="56"/>
      <c r="G132" s="57"/>
      <c r="H132" s="58"/>
      <c r="I132" s="59"/>
      <c r="J132" s="60"/>
    </row>
    <row r="133" spans="1:9" s="60" customFormat="1" ht="15" customHeight="1">
      <c r="A133" s="52"/>
      <c r="B133" s="61" t="s">
        <v>278</v>
      </c>
      <c r="C133" s="62" t="s">
        <v>308</v>
      </c>
      <c r="D133" s="120"/>
      <c r="E133" s="121"/>
      <c r="F133" s="121"/>
      <c r="G133" s="121"/>
      <c r="H133" s="122"/>
      <c r="I133" s="122"/>
    </row>
    <row r="134" spans="1:9" ht="13.5" customHeight="1">
      <c r="A134" s="95"/>
      <c r="B134" s="96"/>
      <c r="C134" s="97" t="s">
        <v>23</v>
      </c>
      <c r="D134" s="21">
        <v>993</v>
      </c>
      <c r="E134" s="192">
        <v>974</v>
      </c>
      <c r="F134" s="192">
        <v>977</v>
      </c>
      <c r="G134" s="192">
        <v>968</v>
      </c>
      <c r="H134" s="184">
        <v>1000</v>
      </c>
      <c r="I134" s="184">
        <v>1050</v>
      </c>
    </row>
    <row r="135" spans="1:9" ht="13.5" customHeight="1">
      <c r="A135" s="95"/>
      <c r="B135" s="96"/>
      <c r="C135" s="97" t="s">
        <v>24</v>
      </c>
      <c r="D135" s="207">
        <v>548927</v>
      </c>
      <c r="E135" s="10">
        <v>5536</v>
      </c>
      <c r="F135" s="10">
        <v>6388</v>
      </c>
      <c r="G135" s="10">
        <v>6507</v>
      </c>
      <c r="H135" s="12">
        <v>6500</v>
      </c>
      <c r="I135" s="12">
        <v>7500</v>
      </c>
    </row>
    <row r="136" spans="1:9" ht="25.5" customHeight="1">
      <c r="A136" s="95"/>
      <c r="B136" s="96"/>
      <c r="C136" s="67" t="s">
        <v>25</v>
      </c>
      <c r="D136" s="5">
        <v>0.458</v>
      </c>
      <c r="E136" s="205">
        <v>0.796</v>
      </c>
      <c r="F136" s="6">
        <v>0.504</v>
      </c>
      <c r="G136" s="6">
        <v>0.504</v>
      </c>
      <c r="H136" s="8">
        <v>0.51</v>
      </c>
      <c r="I136" s="8">
        <v>0.55</v>
      </c>
    </row>
    <row r="137" spans="1:9" ht="7.5" customHeight="1" thickBot="1">
      <c r="A137" s="81"/>
      <c r="B137" s="72"/>
      <c r="C137" s="73"/>
      <c r="D137" s="74"/>
      <c r="E137" s="75"/>
      <c r="F137" s="75"/>
      <c r="G137" s="75"/>
      <c r="H137" s="76"/>
      <c r="I137" s="76"/>
    </row>
    <row r="138" spans="1:9" ht="7.5" customHeight="1" thickTop="1">
      <c r="A138" s="95"/>
      <c r="B138" s="96"/>
      <c r="C138" s="97"/>
      <c r="D138" s="124"/>
      <c r="E138" s="107"/>
      <c r="F138" s="107"/>
      <c r="G138" s="107"/>
      <c r="H138" s="108"/>
      <c r="I138" s="108"/>
    </row>
    <row r="139" spans="1:9" ht="15" customHeight="1">
      <c r="A139" s="95"/>
      <c r="B139" s="61" t="s">
        <v>279</v>
      </c>
      <c r="C139" s="62" t="s">
        <v>170</v>
      </c>
      <c r="D139" s="124"/>
      <c r="E139" s="107"/>
      <c r="F139" s="107"/>
      <c r="G139" s="107"/>
      <c r="H139" s="108"/>
      <c r="I139" s="108"/>
    </row>
    <row r="140" spans="1:9" ht="13.5" customHeight="1">
      <c r="A140" s="95"/>
      <c r="B140" s="96"/>
      <c r="C140" s="97" t="s">
        <v>26</v>
      </c>
      <c r="D140" s="19">
        <v>20.3</v>
      </c>
      <c r="E140" s="20">
        <v>20.4</v>
      </c>
      <c r="F140" s="20">
        <v>20</v>
      </c>
      <c r="G140" s="20">
        <v>19.7</v>
      </c>
      <c r="H140" s="197">
        <v>22</v>
      </c>
      <c r="I140" s="197">
        <v>23</v>
      </c>
    </row>
    <row r="141" spans="1:9" ht="13.5" customHeight="1">
      <c r="A141" s="95"/>
      <c r="B141" s="96"/>
      <c r="C141" s="97" t="s">
        <v>27</v>
      </c>
      <c r="D141" s="9">
        <v>40508</v>
      </c>
      <c r="E141" s="10">
        <v>3074</v>
      </c>
      <c r="F141" s="10">
        <v>3706</v>
      </c>
      <c r="G141" s="10">
        <v>3806</v>
      </c>
      <c r="H141" s="12">
        <v>4000</v>
      </c>
      <c r="I141" s="12">
        <v>5000</v>
      </c>
    </row>
    <row r="142" spans="1:9" ht="25.5" customHeight="1">
      <c r="A142" s="52"/>
      <c r="C142" s="67" t="s">
        <v>28</v>
      </c>
      <c r="D142" s="5">
        <v>0.338</v>
      </c>
      <c r="E142" s="6">
        <v>0.276</v>
      </c>
      <c r="F142" s="6">
        <v>0.292</v>
      </c>
      <c r="G142" s="6">
        <v>0.295</v>
      </c>
      <c r="H142" s="8">
        <v>0.35</v>
      </c>
      <c r="I142" s="8">
        <v>0.4</v>
      </c>
    </row>
    <row r="143" spans="1:9" ht="7.5" customHeight="1">
      <c r="A143" s="71"/>
      <c r="B143" s="53"/>
      <c r="C143" s="105"/>
      <c r="D143" s="54"/>
      <c r="E143" s="94"/>
      <c r="F143" s="94"/>
      <c r="G143" s="94"/>
      <c r="H143" s="58"/>
      <c r="I143" s="58"/>
    </row>
    <row r="144" spans="1:9" s="191" customFormat="1" ht="19.5" customHeight="1" thickBot="1">
      <c r="A144" s="85">
        <v>3.5</v>
      </c>
      <c r="B144" s="189" t="s">
        <v>105</v>
      </c>
      <c r="C144" s="190"/>
      <c r="D144" s="50" t="s">
        <v>133</v>
      </c>
      <c r="E144" s="50">
        <v>1998</v>
      </c>
      <c r="F144" s="50">
        <v>1999</v>
      </c>
      <c r="G144" s="186">
        <v>2000</v>
      </c>
      <c r="H144" s="50">
        <v>2005</v>
      </c>
      <c r="I144" s="50">
        <v>2010</v>
      </c>
    </row>
    <row r="145" spans="1:9" ht="7.5" customHeight="1" thickTop="1">
      <c r="A145" s="52"/>
      <c r="C145" s="67"/>
      <c r="D145" s="63"/>
      <c r="E145" s="77"/>
      <c r="F145" s="77"/>
      <c r="G145" s="77"/>
      <c r="H145" s="64"/>
      <c r="I145" s="64"/>
    </row>
    <row r="146" spans="1:9" ht="18.75" customHeight="1">
      <c r="A146" s="52"/>
      <c r="B146" s="61" t="s">
        <v>280</v>
      </c>
      <c r="C146" s="62" t="s">
        <v>272</v>
      </c>
      <c r="D146" s="63"/>
      <c r="E146" s="103"/>
      <c r="F146" s="103"/>
      <c r="G146" s="103"/>
      <c r="H146" s="64"/>
      <c r="I146" s="64"/>
    </row>
    <row r="147" spans="1:9" ht="25.5" customHeight="1">
      <c r="A147" s="95"/>
      <c r="B147" s="96"/>
      <c r="C147" s="67" t="s">
        <v>185</v>
      </c>
      <c r="D147" s="16" t="s">
        <v>22</v>
      </c>
      <c r="E147" s="10">
        <v>3602</v>
      </c>
      <c r="F147" s="10">
        <v>4333</v>
      </c>
      <c r="G147" s="10">
        <v>4730</v>
      </c>
      <c r="H147" s="12">
        <v>5000</v>
      </c>
      <c r="I147" s="12">
        <v>6000</v>
      </c>
    </row>
    <row r="148" spans="1:9" ht="25.5" customHeight="1">
      <c r="A148" s="95"/>
      <c r="B148" s="96"/>
      <c r="C148" s="67" t="s">
        <v>186</v>
      </c>
      <c r="D148" s="1"/>
      <c r="E148" s="6"/>
      <c r="F148" s="13"/>
      <c r="G148" s="13"/>
      <c r="H148" s="184"/>
      <c r="I148" s="184"/>
    </row>
    <row r="149" spans="1:9" ht="13.5" customHeight="1">
      <c r="A149" s="95"/>
      <c r="B149" s="96"/>
      <c r="C149" s="97" t="s">
        <v>187</v>
      </c>
      <c r="D149" s="5">
        <v>0.707</v>
      </c>
      <c r="E149" s="6">
        <v>0.687</v>
      </c>
      <c r="F149" s="6">
        <v>0.698</v>
      </c>
      <c r="G149" s="6">
        <v>0.712</v>
      </c>
      <c r="H149" s="4">
        <v>0.72</v>
      </c>
      <c r="I149" s="4">
        <v>0.75</v>
      </c>
    </row>
    <row r="150" spans="1:9" ht="13.5" customHeight="1">
      <c r="A150" s="95"/>
      <c r="B150" s="96"/>
      <c r="C150" s="97" t="s">
        <v>188</v>
      </c>
      <c r="D150" s="5">
        <v>0.808</v>
      </c>
      <c r="E150" s="6">
        <v>0.767</v>
      </c>
      <c r="F150" s="6">
        <v>0.769</v>
      </c>
      <c r="G150" s="6">
        <v>0.797</v>
      </c>
      <c r="H150" s="4">
        <v>0.8</v>
      </c>
      <c r="I150" s="4">
        <v>0.85</v>
      </c>
    </row>
    <row r="151" spans="1:9" ht="13.5" customHeight="1">
      <c r="A151" s="95"/>
      <c r="B151" s="96"/>
      <c r="C151" s="97" t="s">
        <v>189</v>
      </c>
      <c r="D151" s="5">
        <v>0.757</v>
      </c>
      <c r="E151" s="6">
        <v>0.744</v>
      </c>
      <c r="F151" s="6">
        <v>0.749</v>
      </c>
      <c r="G151" s="6">
        <v>0.746</v>
      </c>
      <c r="H151" s="4">
        <v>0.78</v>
      </c>
      <c r="I151" s="4">
        <v>0.83</v>
      </c>
    </row>
    <row r="152" spans="1:9" ht="13.5" customHeight="1">
      <c r="A152" s="95"/>
      <c r="B152" s="96"/>
      <c r="C152" s="97" t="s">
        <v>190</v>
      </c>
      <c r="D152" s="5">
        <v>0.63</v>
      </c>
      <c r="E152" s="6">
        <v>0.62</v>
      </c>
      <c r="F152" s="6">
        <v>0.63</v>
      </c>
      <c r="G152" s="6">
        <v>0.635</v>
      </c>
      <c r="H152" s="4">
        <v>0.66</v>
      </c>
      <c r="I152" s="4">
        <v>0.7</v>
      </c>
    </row>
    <row r="153" spans="1:9" ht="7.5" customHeight="1" thickBot="1">
      <c r="A153" s="81"/>
      <c r="B153" s="126"/>
      <c r="C153" s="127"/>
      <c r="D153" s="128"/>
      <c r="E153" s="129"/>
      <c r="F153" s="129"/>
      <c r="G153" s="129"/>
      <c r="H153" s="130"/>
      <c r="I153" s="130"/>
    </row>
    <row r="154" ht="13.5" thickTop="1"/>
    <row r="155" spans="1:9" ht="19.5" customHeight="1" thickBot="1">
      <c r="A155" s="47">
        <v>3.6</v>
      </c>
      <c r="B155" s="48" t="s">
        <v>191</v>
      </c>
      <c r="C155" s="49"/>
      <c r="D155" s="50">
        <v>1998</v>
      </c>
      <c r="E155" s="50">
        <v>1999</v>
      </c>
      <c r="F155" s="50">
        <v>2000</v>
      </c>
      <c r="G155" s="186">
        <v>2001</v>
      </c>
      <c r="H155" s="50">
        <v>2005</v>
      </c>
      <c r="I155" s="50">
        <v>2010</v>
      </c>
    </row>
    <row r="156" spans="1:10" s="46" customFormat="1" ht="7.5" customHeight="1" thickTop="1">
      <c r="A156" s="52"/>
      <c r="B156" s="53"/>
      <c r="C156" s="23"/>
      <c r="D156" s="55"/>
      <c r="E156" s="55"/>
      <c r="F156" s="56"/>
      <c r="G156" s="57"/>
      <c r="H156" s="58"/>
      <c r="I156" s="59"/>
      <c r="J156" s="60"/>
    </row>
    <row r="157" spans="1:9" ht="27.75" customHeight="1">
      <c r="A157" s="95"/>
      <c r="B157" s="61" t="s">
        <v>42</v>
      </c>
      <c r="C157" s="62" t="s">
        <v>106</v>
      </c>
      <c r="D157" s="77"/>
      <c r="E157" s="77"/>
      <c r="F157" s="77"/>
      <c r="G157" s="77"/>
      <c r="H157" s="108"/>
      <c r="I157" s="108"/>
    </row>
    <row r="158" spans="1:9" ht="13.5" customHeight="1">
      <c r="A158" s="95"/>
      <c r="B158" s="96"/>
      <c r="C158" s="97" t="s">
        <v>193</v>
      </c>
      <c r="D158" s="103">
        <v>0.83</v>
      </c>
      <c r="E158" s="3">
        <v>0.83</v>
      </c>
      <c r="F158" s="3">
        <v>0.83</v>
      </c>
      <c r="G158" s="195">
        <v>0.81</v>
      </c>
      <c r="H158" s="64">
        <v>0.85</v>
      </c>
      <c r="I158" s="64">
        <v>0.88</v>
      </c>
    </row>
    <row r="159" spans="1:9" ht="27" customHeight="1">
      <c r="A159" s="95"/>
      <c r="B159" s="96"/>
      <c r="C159" s="97" t="s">
        <v>194</v>
      </c>
      <c r="D159" s="103">
        <v>0.84</v>
      </c>
      <c r="E159" s="3">
        <v>0.86</v>
      </c>
      <c r="F159" s="3">
        <v>0.88</v>
      </c>
      <c r="G159" s="195">
        <v>0.87</v>
      </c>
      <c r="H159" s="64">
        <v>0.9</v>
      </c>
      <c r="I159" s="64">
        <v>0.92</v>
      </c>
    </row>
    <row r="160" spans="1:9" s="65" customFormat="1" ht="7.5" customHeight="1" thickBot="1">
      <c r="A160" s="81"/>
      <c r="B160" s="72"/>
      <c r="C160" s="90"/>
      <c r="D160" s="75"/>
      <c r="E160" s="75"/>
      <c r="F160" s="75"/>
      <c r="G160" s="75"/>
      <c r="H160" s="76"/>
      <c r="I160" s="76"/>
    </row>
    <row r="161" spans="1:9" s="46" customFormat="1" ht="31.5" customHeight="1" thickTop="1">
      <c r="A161" s="38" t="s">
        <v>166</v>
      </c>
      <c r="B161" s="39"/>
      <c r="C161" s="40"/>
      <c r="D161" s="41" t="s">
        <v>73</v>
      </c>
      <c r="E161" s="42"/>
      <c r="F161" s="43"/>
      <c r="G161" s="42"/>
      <c r="H161" s="44" t="s">
        <v>74</v>
      </c>
      <c r="I161" s="45"/>
    </row>
    <row r="162" spans="1:9" s="87" customFormat="1" ht="19.5" customHeight="1" thickBot="1">
      <c r="A162" s="47">
        <v>3.7</v>
      </c>
      <c r="B162" s="48" t="s">
        <v>41</v>
      </c>
      <c r="C162" s="49"/>
      <c r="D162" s="50">
        <v>1994</v>
      </c>
      <c r="E162" s="50">
        <v>1996</v>
      </c>
      <c r="F162" s="50">
        <v>1998</v>
      </c>
      <c r="G162" s="186">
        <v>2000</v>
      </c>
      <c r="H162" s="50">
        <v>2005</v>
      </c>
      <c r="I162" s="50">
        <v>2010</v>
      </c>
    </row>
    <row r="163" spans="1:10" s="46" customFormat="1" ht="7.5" customHeight="1" thickTop="1">
      <c r="A163" s="52"/>
      <c r="B163" s="53"/>
      <c r="C163" s="23"/>
      <c r="D163" s="56"/>
      <c r="E163" s="56"/>
      <c r="F163" s="57"/>
      <c r="G163" s="57"/>
      <c r="H163" s="58"/>
      <c r="I163" s="59"/>
      <c r="J163" s="60"/>
    </row>
    <row r="164" spans="1:9" s="60" customFormat="1" ht="40.5" customHeight="1">
      <c r="A164" s="52"/>
      <c r="B164" s="61" t="s">
        <v>48</v>
      </c>
      <c r="C164" s="62" t="s">
        <v>107</v>
      </c>
      <c r="D164" s="103"/>
      <c r="E164" s="103"/>
      <c r="F164" s="103"/>
      <c r="G164" s="103"/>
      <c r="H164" s="64"/>
      <c r="I164" s="64"/>
    </row>
    <row r="165" spans="1:9" ht="13.5" customHeight="1">
      <c r="A165" s="95"/>
      <c r="B165" s="96"/>
      <c r="C165" s="97" t="s">
        <v>43</v>
      </c>
      <c r="D165" s="132">
        <v>39283</v>
      </c>
      <c r="E165" s="202">
        <v>39825</v>
      </c>
      <c r="F165" s="202">
        <v>39375</v>
      </c>
      <c r="G165" s="202">
        <v>42722</v>
      </c>
      <c r="H165" s="203">
        <v>42000</v>
      </c>
      <c r="I165" s="203">
        <v>55000</v>
      </c>
    </row>
    <row r="166" spans="1:9" ht="13.5" customHeight="1">
      <c r="A166" s="95"/>
      <c r="B166" s="96"/>
      <c r="C166" s="97" t="s">
        <v>44</v>
      </c>
      <c r="D166" s="132">
        <v>12299</v>
      </c>
      <c r="E166" s="202">
        <v>11995</v>
      </c>
      <c r="F166" s="202">
        <v>10472</v>
      </c>
      <c r="G166" s="202">
        <v>6368</v>
      </c>
      <c r="H166" s="203">
        <v>20000</v>
      </c>
      <c r="I166" s="203">
        <v>35000</v>
      </c>
    </row>
    <row r="167" spans="1:9" s="65" customFormat="1" ht="7.5" customHeight="1" thickBot="1">
      <c r="A167" s="81"/>
      <c r="B167" s="72"/>
      <c r="C167" s="73"/>
      <c r="D167" s="75"/>
      <c r="E167" s="200"/>
      <c r="F167" s="200"/>
      <c r="G167" s="200"/>
      <c r="H167" s="204"/>
      <c r="I167" s="204"/>
    </row>
    <row r="168" spans="1:9" s="65" customFormat="1" ht="7.5" customHeight="1" thickTop="1">
      <c r="A168" s="71"/>
      <c r="B168" s="53"/>
      <c r="C168" s="105"/>
      <c r="D168" s="94"/>
      <c r="E168" s="17"/>
      <c r="F168" s="17"/>
      <c r="G168" s="17"/>
      <c r="H168" s="14"/>
      <c r="I168" s="14"/>
    </row>
    <row r="169" spans="1:9" s="60" customFormat="1" ht="54" customHeight="1">
      <c r="A169" s="52"/>
      <c r="B169" s="61" t="s">
        <v>51</v>
      </c>
      <c r="C169" s="62" t="s">
        <v>108</v>
      </c>
      <c r="D169" s="103"/>
      <c r="E169" s="3"/>
      <c r="F169" s="3"/>
      <c r="G169" s="3"/>
      <c r="H169" s="4"/>
      <c r="I169" s="4"/>
    </row>
    <row r="170" spans="1:9" ht="13.5" customHeight="1">
      <c r="A170" s="95"/>
      <c r="B170" s="96"/>
      <c r="C170" s="97" t="s">
        <v>45</v>
      </c>
      <c r="D170" s="123">
        <v>0.884</v>
      </c>
      <c r="E170" s="198">
        <v>0.863</v>
      </c>
      <c r="F170" s="198">
        <v>0.891</v>
      </c>
      <c r="G170" s="198">
        <v>0.861</v>
      </c>
      <c r="H170" s="201">
        <v>0.88</v>
      </c>
      <c r="I170" s="201">
        <v>0.9</v>
      </c>
    </row>
    <row r="171" spans="1:9" ht="13.5" customHeight="1">
      <c r="A171" s="95"/>
      <c r="B171" s="96"/>
      <c r="C171" s="97" t="s">
        <v>46</v>
      </c>
      <c r="D171" s="123">
        <v>0.722</v>
      </c>
      <c r="E171" s="198">
        <v>0.783</v>
      </c>
      <c r="F171" s="198">
        <v>0.816</v>
      </c>
      <c r="G171" s="198">
        <v>0.816</v>
      </c>
      <c r="H171" s="201"/>
      <c r="I171" s="201"/>
    </row>
    <row r="172" spans="1:9" s="65" customFormat="1" ht="7.5" customHeight="1" thickBot="1">
      <c r="A172" s="81"/>
      <c r="B172" s="72"/>
      <c r="C172" s="73"/>
      <c r="D172" s="75"/>
      <c r="E172" s="200"/>
      <c r="F172" s="200"/>
      <c r="G172" s="200"/>
      <c r="H172" s="204"/>
      <c r="I172" s="204"/>
    </row>
    <row r="173" spans="1:9" s="65" customFormat="1" ht="7.5" customHeight="1" thickTop="1">
      <c r="A173" s="71"/>
      <c r="B173" s="53"/>
      <c r="C173" s="105"/>
      <c r="D173" s="94"/>
      <c r="E173" s="17"/>
      <c r="F173" s="17"/>
      <c r="G173" s="17"/>
      <c r="H173" s="14"/>
      <c r="I173" s="14"/>
    </row>
    <row r="174" spans="1:9" s="60" customFormat="1" ht="54" customHeight="1">
      <c r="A174" s="52"/>
      <c r="B174" s="61" t="s">
        <v>80</v>
      </c>
      <c r="C174" s="62" t="s">
        <v>109</v>
      </c>
      <c r="D174" s="103"/>
      <c r="E174" s="3"/>
      <c r="F174" s="3"/>
      <c r="G174" s="3"/>
      <c r="H174" s="4"/>
      <c r="I174" s="4"/>
    </row>
    <row r="175" spans="1:9" ht="13.5" customHeight="1">
      <c r="A175" s="95"/>
      <c r="B175" s="96"/>
      <c r="C175" s="97" t="s">
        <v>45</v>
      </c>
      <c r="D175" s="123">
        <v>0.748</v>
      </c>
      <c r="E175" s="198">
        <v>0.774</v>
      </c>
      <c r="F175" s="198">
        <v>0.783</v>
      </c>
      <c r="G175" s="198">
        <v>0.784</v>
      </c>
      <c r="H175" s="201">
        <v>0.8</v>
      </c>
      <c r="I175" s="201">
        <v>0.82</v>
      </c>
    </row>
    <row r="176" spans="1:9" ht="13.5" customHeight="1">
      <c r="A176" s="95"/>
      <c r="B176" s="96"/>
      <c r="C176" s="97" t="s">
        <v>46</v>
      </c>
      <c r="D176" s="123">
        <v>0.679</v>
      </c>
      <c r="E176" s="198">
        <v>0.704</v>
      </c>
      <c r="F176" s="198">
        <v>0.722</v>
      </c>
      <c r="G176" s="198">
        <v>0.723</v>
      </c>
      <c r="H176" s="201"/>
      <c r="I176" s="201"/>
    </row>
    <row r="177" spans="1:9" s="65" customFormat="1" ht="7.5" customHeight="1" thickBot="1">
      <c r="A177" s="81"/>
      <c r="B177" s="72"/>
      <c r="C177" s="73"/>
      <c r="D177" s="75"/>
      <c r="E177" s="200"/>
      <c r="F177" s="200"/>
      <c r="G177" s="200"/>
      <c r="H177" s="204"/>
      <c r="I177" s="204"/>
    </row>
    <row r="178" spans="4:9" ht="7.5" customHeight="1" thickTop="1">
      <c r="D178" s="103"/>
      <c r="E178" s="3"/>
      <c r="F178" s="3"/>
      <c r="G178" s="3"/>
      <c r="H178" s="201"/>
      <c r="I178" s="201"/>
    </row>
    <row r="179" spans="1:9" s="60" customFormat="1" ht="40.5" customHeight="1">
      <c r="A179" s="52"/>
      <c r="B179" s="61" t="s">
        <v>81</v>
      </c>
      <c r="C179" s="62" t="s">
        <v>110</v>
      </c>
      <c r="D179" s="103"/>
      <c r="E179" s="3"/>
      <c r="F179" s="3"/>
      <c r="G179" s="3"/>
      <c r="H179" s="4"/>
      <c r="I179" s="4"/>
    </row>
    <row r="180" spans="1:9" ht="13.5" customHeight="1">
      <c r="A180" s="95"/>
      <c r="B180" s="96"/>
      <c r="C180" s="97" t="s">
        <v>45</v>
      </c>
      <c r="D180" s="123">
        <v>0.925</v>
      </c>
      <c r="E180" s="198">
        <v>0.849</v>
      </c>
      <c r="F180" s="198">
        <v>0.777</v>
      </c>
      <c r="G180" s="198">
        <v>0.801</v>
      </c>
      <c r="H180" s="201">
        <v>0.9</v>
      </c>
      <c r="I180" s="201">
        <v>0.9</v>
      </c>
    </row>
    <row r="181" spans="1:9" ht="13.5" customHeight="1">
      <c r="A181" s="95"/>
      <c r="B181" s="96"/>
      <c r="C181" s="97" t="s">
        <v>46</v>
      </c>
      <c r="D181" s="123">
        <v>0.87</v>
      </c>
      <c r="E181" s="198">
        <v>0.865</v>
      </c>
      <c r="F181" s="198">
        <v>0.834</v>
      </c>
      <c r="G181" s="198">
        <v>0.834</v>
      </c>
      <c r="H181" s="201"/>
      <c r="I181" s="201"/>
    </row>
    <row r="182" spans="1:9" s="65" customFormat="1" ht="7.5" customHeight="1" thickBot="1">
      <c r="A182" s="81"/>
      <c r="B182" s="72"/>
      <c r="C182" s="73"/>
      <c r="D182" s="75"/>
      <c r="E182" s="200"/>
      <c r="F182" s="200"/>
      <c r="G182" s="200"/>
      <c r="H182" s="204"/>
      <c r="I182" s="204"/>
    </row>
    <row r="183" spans="1:9" s="65" customFormat="1" ht="7.5" customHeight="1" thickTop="1">
      <c r="A183" s="71"/>
      <c r="B183" s="53"/>
      <c r="C183" s="105"/>
      <c r="D183" s="94"/>
      <c r="E183" s="17"/>
      <c r="F183" s="17"/>
      <c r="G183" s="17"/>
      <c r="H183" s="14"/>
      <c r="I183" s="14"/>
    </row>
    <row r="184" spans="1:9" s="60" customFormat="1" ht="40.5" customHeight="1">
      <c r="A184" s="52"/>
      <c r="B184" s="61" t="s">
        <v>82</v>
      </c>
      <c r="C184" s="62" t="s">
        <v>111</v>
      </c>
      <c r="D184" s="103"/>
      <c r="E184" s="3"/>
      <c r="F184" s="3"/>
      <c r="G184" s="3"/>
      <c r="H184" s="4"/>
      <c r="I184" s="4"/>
    </row>
    <row r="185" spans="1:9" ht="13.5" customHeight="1">
      <c r="A185" s="95"/>
      <c r="B185" s="96"/>
      <c r="C185" s="97" t="s">
        <v>45</v>
      </c>
      <c r="D185" s="123">
        <v>0.85</v>
      </c>
      <c r="E185" s="198">
        <v>0.874</v>
      </c>
      <c r="F185" s="198">
        <v>0.838</v>
      </c>
      <c r="G185" s="198">
        <v>0.969</v>
      </c>
      <c r="H185" s="201">
        <v>0.9</v>
      </c>
      <c r="I185" s="201">
        <v>0.9</v>
      </c>
    </row>
    <row r="186" spans="1:9" ht="13.5" customHeight="1">
      <c r="A186" s="95"/>
      <c r="B186" s="96"/>
      <c r="C186" s="97" t="s">
        <v>46</v>
      </c>
      <c r="D186" s="123">
        <v>0.831</v>
      </c>
      <c r="E186" s="198">
        <v>0.832</v>
      </c>
      <c r="F186" s="198">
        <v>0.787</v>
      </c>
      <c r="G186" s="198">
        <v>0.9031</v>
      </c>
      <c r="H186" s="201"/>
      <c r="I186" s="201"/>
    </row>
    <row r="187" spans="1:9" s="65" customFormat="1" ht="7.5" customHeight="1" thickBot="1">
      <c r="A187" s="81"/>
      <c r="B187" s="72"/>
      <c r="C187" s="90"/>
      <c r="D187" s="75"/>
      <c r="E187" s="75"/>
      <c r="F187" s="134"/>
      <c r="G187" s="134"/>
      <c r="H187" s="76"/>
      <c r="I187" s="76"/>
    </row>
    <row r="188" spans="1:9" s="46" customFormat="1" ht="31.5" customHeight="1" thickTop="1">
      <c r="A188" s="38" t="s">
        <v>166</v>
      </c>
      <c r="B188" s="39"/>
      <c r="C188" s="40"/>
      <c r="D188" s="41" t="s">
        <v>73</v>
      </c>
      <c r="E188" s="42"/>
      <c r="F188" s="43"/>
      <c r="G188" s="42"/>
      <c r="H188" s="44" t="s">
        <v>74</v>
      </c>
      <c r="I188" s="45"/>
    </row>
    <row r="189" spans="1:9" s="87" customFormat="1" ht="19.5" customHeight="1" thickBot="1">
      <c r="A189" s="47">
        <v>3.8</v>
      </c>
      <c r="B189" s="48" t="s">
        <v>47</v>
      </c>
      <c r="C189" s="49"/>
      <c r="D189" s="50" t="s">
        <v>70</v>
      </c>
      <c r="E189" s="50">
        <v>1990</v>
      </c>
      <c r="F189" s="50">
        <v>1992</v>
      </c>
      <c r="G189" s="186">
        <v>1994</v>
      </c>
      <c r="H189" s="50">
        <v>2005</v>
      </c>
      <c r="I189" s="50">
        <v>2010</v>
      </c>
    </row>
    <row r="190" spans="1:10" s="46" customFormat="1" ht="7.5" customHeight="1" thickTop="1">
      <c r="A190" s="52"/>
      <c r="B190" s="53"/>
      <c r="C190" s="23"/>
      <c r="D190" s="54"/>
      <c r="E190" s="55"/>
      <c r="F190" s="56"/>
      <c r="G190" s="57"/>
      <c r="H190" s="58"/>
      <c r="I190" s="59"/>
      <c r="J190" s="60"/>
    </row>
    <row r="191" spans="1:11" s="60" customFormat="1" ht="40.5" customHeight="1">
      <c r="A191" s="52"/>
      <c r="B191" s="61" t="s">
        <v>52</v>
      </c>
      <c r="C191" s="62" t="s">
        <v>112</v>
      </c>
      <c r="D191" s="63"/>
      <c r="E191" s="103"/>
      <c r="F191" s="103"/>
      <c r="G191" s="103"/>
      <c r="H191" s="64"/>
      <c r="I191" s="64"/>
      <c r="K191" s="23"/>
    </row>
    <row r="192" spans="1:9" ht="12.75" customHeight="1">
      <c r="A192" s="95"/>
      <c r="B192" s="96"/>
      <c r="C192" s="97" t="s">
        <v>49</v>
      </c>
      <c r="D192" s="139">
        <v>0.53</v>
      </c>
      <c r="E192" s="140" t="s">
        <v>262</v>
      </c>
      <c r="F192" s="140" t="s">
        <v>262</v>
      </c>
      <c r="G192" s="140" t="s">
        <v>262</v>
      </c>
      <c r="H192" s="138"/>
      <c r="I192" s="138"/>
    </row>
    <row r="193" spans="1:9" ht="12.75" customHeight="1">
      <c r="A193" s="95"/>
      <c r="B193" s="96"/>
      <c r="C193" s="97" t="s">
        <v>50</v>
      </c>
      <c r="D193" s="131" t="s">
        <v>262</v>
      </c>
      <c r="E193" s="140" t="s">
        <v>262</v>
      </c>
      <c r="F193" s="140" t="s">
        <v>262</v>
      </c>
      <c r="G193" s="140" t="s">
        <v>262</v>
      </c>
      <c r="H193" s="138"/>
      <c r="I193" s="138"/>
    </row>
    <row r="194" spans="1:9" s="65" customFormat="1" ht="7.5" customHeight="1" thickBot="1">
      <c r="A194" s="81"/>
      <c r="B194" s="72"/>
      <c r="C194" s="73"/>
      <c r="D194" s="74"/>
      <c r="E194" s="75"/>
      <c r="F194" s="75"/>
      <c r="G194" s="75"/>
      <c r="H194" s="76"/>
      <c r="I194" s="76"/>
    </row>
    <row r="195" spans="1:9" s="65" customFormat="1" ht="7.5" customHeight="1" thickTop="1">
      <c r="A195" s="71"/>
      <c r="B195" s="53"/>
      <c r="C195" s="105"/>
      <c r="D195" s="93"/>
      <c r="E195" s="94"/>
      <c r="F195" s="94"/>
      <c r="G195" s="94"/>
      <c r="H195" s="58"/>
      <c r="I195" s="58"/>
    </row>
    <row r="196" spans="1:9" s="60" customFormat="1" ht="54.75" customHeight="1">
      <c r="A196" s="52"/>
      <c r="B196" s="61" t="s">
        <v>53</v>
      </c>
      <c r="C196" s="62" t="s">
        <v>10</v>
      </c>
      <c r="D196" s="139">
        <v>0.56</v>
      </c>
      <c r="E196" s="140" t="s">
        <v>262</v>
      </c>
      <c r="F196" s="140" t="s">
        <v>262</v>
      </c>
      <c r="G196" s="140" t="s">
        <v>262</v>
      </c>
      <c r="H196" s="64"/>
      <c r="I196" s="64"/>
    </row>
    <row r="197" spans="1:9" ht="7.5" customHeight="1" thickBot="1">
      <c r="A197" s="117"/>
      <c r="B197" s="117"/>
      <c r="C197" s="117"/>
      <c r="D197" s="141"/>
      <c r="E197" s="142"/>
      <c r="F197" s="142"/>
      <c r="G197" s="142"/>
      <c r="H197" s="143"/>
      <c r="I197" s="143"/>
    </row>
    <row r="198" ht="13.5" thickTop="1"/>
    <row r="199" spans="1:9" s="87" customFormat="1" ht="19.5" customHeight="1" thickBot="1">
      <c r="A199" s="47">
        <v>3.9</v>
      </c>
      <c r="B199" s="48" t="s">
        <v>117</v>
      </c>
      <c r="C199" s="49"/>
      <c r="D199" s="50" t="s">
        <v>75</v>
      </c>
      <c r="E199" s="50">
        <v>1997</v>
      </c>
      <c r="F199" s="50">
        <v>1999</v>
      </c>
      <c r="G199" s="186">
        <v>2002</v>
      </c>
      <c r="H199" s="50">
        <v>2005</v>
      </c>
      <c r="I199" s="50">
        <v>2010</v>
      </c>
    </row>
    <row r="200" spans="1:10" s="46" customFormat="1" ht="7.5" customHeight="1" thickTop="1">
      <c r="A200" s="52"/>
      <c r="B200" s="53"/>
      <c r="C200" s="23"/>
      <c r="D200" s="54"/>
      <c r="E200" s="55"/>
      <c r="F200" s="56"/>
      <c r="G200" s="57"/>
      <c r="H200" s="58"/>
      <c r="I200" s="59"/>
      <c r="J200" s="60"/>
    </row>
    <row r="201" spans="1:9" s="60" customFormat="1" ht="40.5" customHeight="1">
      <c r="A201" s="52"/>
      <c r="B201" s="61" t="s">
        <v>55</v>
      </c>
      <c r="C201" s="62" t="s">
        <v>11</v>
      </c>
      <c r="D201" s="139">
        <v>0.34</v>
      </c>
      <c r="E201" s="123">
        <v>0.425</v>
      </c>
      <c r="F201" s="123">
        <v>0.549</v>
      </c>
      <c r="G201" s="123">
        <v>0.607</v>
      </c>
      <c r="H201" s="145"/>
      <c r="I201" s="145"/>
    </row>
    <row r="202" spans="1:9" s="60" customFormat="1" ht="7.5" customHeight="1" thickBot="1">
      <c r="A202" s="81"/>
      <c r="B202" s="72"/>
      <c r="C202" s="73"/>
      <c r="D202" s="74"/>
      <c r="E202" s="129"/>
      <c r="F202" s="129"/>
      <c r="G202" s="208"/>
      <c r="H202" s="76"/>
      <c r="I202" s="76"/>
    </row>
    <row r="203" spans="1:9" s="60" customFormat="1" ht="7.5" customHeight="1" thickTop="1">
      <c r="A203" s="52"/>
      <c r="B203" s="61"/>
      <c r="C203" s="62"/>
      <c r="D203" s="139"/>
      <c r="E203" s="140"/>
      <c r="F203" s="123"/>
      <c r="G203" s="115"/>
      <c r="H203" s="145"/>
      <c r="I203" s="145"/>
    </row>
    <row r="204" spans="1:9" s="60" customFormat="1" ht="42" customHeight="1">
      <c r="A204" s="52"/>
      <c r="B204" s="61" t="s">
        <v>59</v>
      </c>
      <c r="C204" s="62" t="s">
        <v>12</v>
      </c>
      <c r="D204" s="131" t="s">
        <v>262</v>
      </c>
      <c r="E204" s="123">
        <v>0.698</v>
      </c>
      <c r="F204" s="123">
        <v>0.837</v>
      </c>
      <c r="G204" s="123">
        <v>0.827</v>
      </c>
      <c r="H204" s="145"/>
      <c r="I204" s="145"/>
    </row>
    <row r="205" spans="1:9" s="60" customFormat="1" ht="7.5" customHeight="1">
      <c r="A205" s="71"/>
      <c r="B205" s="53"/>
      <c r="C205" s="105"/>
      <c r="D205" s="54"/>
      <c r="E205" s="94"/>
      <c r="F205" s="94"/>
      <c r="G205" s="119"/>
      <c r="H205" s="58"/>
      <c r="I205" s="58"/>
    </row>
    <row r="206" spans="1:9" s="191" customFormat="1" ht="19.5" customHeight="1" thickBot="1">
      <c r="A206" s="47">
        <v>3.9</v>
      </c>
      <c r="B206" s="48" t="s">
        <v>369</v>
      </c>
      <c r="C206" s="190"/>
      <c r="D206" s="50">
        <v>1997</v>
      </c>
      <c r="E206" s="50">
        <v>1998</v>
      </c>
      <c r="F206" s="50">
        <v>1999</v>
      </c>
      <c r="G206" s="186">
        <v>2000</v>
      </c>
      <c r="H206" s="50">
        <v>2005</v>
      </c>
      <c r="I206" s="50">
        <v>2010</v>
      </c>
    </row>
    <row r="207" spans="1:9" s="60" customFormat="1" ht="7.5" customHeight="1" thickTop="1">
      <c r="A207" s="52"/>
      <c r="B207" s="61"/>
      <c r="C207" s="62"/>
      <c r="D207" s="140"/>
      <c r="E207" s="140"/>
      <c r="F207" s="144"/>
      <c r="G207" s="146"/>
      <c r="H207" s="145"/>
      <c r="I207" s="145"/>
    </row>
    <row r="208" spans="1:9" s="60" customFormat="1" ht="40.5" customHeight="1">
      <c r="A208" s="52"/>
      <c r="B208" s="61" t="s">
        <v>60</v>
      </c>
      <c r="C208" s="62" t="s">
        <v>13</v>
      </c>
      <c r="D208" s="144">
        <v>0.86</v>
      </c>
      <c r="E208" s="144">
        <v>0.83</v>
      </c>
      <c r="F208" s="144">
        <v>0.86</v>
      </c>
      <c r="G208" s="212" t="s">
        <v>311</v>
      </c>
      <c r="H208" s="145">
        <v>0.88</v>
      </c>
      <c r="I208" s="145">
        <v>0.9</v>
      </c>
    </row>
    <row r="209" spans="1:9" s="60" customFormat="1" ht="7.5" customHeight="1" thickBot="1">
      <c r="A209" s="81"/>
      <c r="B209" s="72"/>
      <c r="C209" s="73"/>
      <c r="D209" s="113"/>
      <c r="E209" s="113"/>
      <c r="F209" s="113"/>
      <c r="G209" s="113"/>
      <c r="H209" s="114"/>
      <c r="I209" s="114"/>
    </row>
    <row r="210" spans="1:9" s="60" customFormat="1" ht="7.5" customHeight="1" thickTop="1">
      <c r="A210" s="52"/>
      <c r="B210" s="61"/>
      <c r="C210" s="62"/>
      <c r="D210" s="147"/>
      <c r="E210" s="146"/>
      <c r="F210" s="146"/>
      <c r="G210" s="146"/>
      <c r="H210" s="148"/>
      <c r="I210" s="148"/>
    </row>
    <row r="211" spans="1:9" s="60" customFormat="1" ht="40.5" customHeight="1">
      <c r="A211" s="52"/>
      <c r="B211" s="61" t="s">
        <v>61</v>
      </c>
      <c r="C211" s="62" t="s">
        <v>14</v>
      </c>
      <c r="D211" s="144">
        <v>0.62</v>
      </c>
      <c r="E211" s="144">
        <v>0.61</v>
      </c>
      <c r="F211" s="144">
        <v>0.62</v>
      </c>
      <c r="G211" s="144">
        <v>0.61</v>
      </c>
      <c r="H211" s="145">
        <v>0.66</v>
      </c>
      <c r="I211" s="145">
        <v>0.7</v>
      </c>
    </row>
    <row r="212" spans="1:9" s="60" customFormat="1" ht="7.5" customHeight="1" thickBot="1">
      <c r="A212" s="81"/>
      <c r="B212" s="72"/>
      <c r="C212" s="90"/>
      <c r="D212" s="113"/>
      <c r="E212" s="113"/>
      <c r="F212" s="113"/>
      <c r="G212" s="113"/>
      <c r="H212" s="76"/>
      <c r="I212" s="76"/>
    </row>
    <row r="213" spans="1:9" s="46" customFormat="1" ht="31.5" customHeight="1" thickTop="1">
      <c r="A213" s="38" t="s">
        <v>166</v>
      </c>
      <c r="B213" s="39"/>
      <c r="C213" s="40"/>
      <c r="D213" s="41" t="s">
        <v>73</v>
      </c>
      <c r="E213" s="42"/>
      <c r="F213" s="43"/>
      <c r="G213" s="42"/>
      <c r="H213" s="44" t="s">
        <v>74</v>
      </c>
      <c r="I213" s="45"/>
    </row>
    <row r="214" spans="1:9" s="87" customFormat="1" ht="19.5" customHeight="1" thickBot="1">
      <c r="A214" s="47">
        <v>3.9</v>
      </c>
      <c r="B214" s="48" t="s">
        <v>369</v>
      </c>
      <c r="C214" s="49"/>
      <c r="D214" s="50">
        <v>1997</v>
      </c>
      <c r="E214" s="50">
        <v>1998</v>
      </c>
      <c r="F214" s="50">
        <v>1999</v>
      </c>
      <c r="G214" s="186">
        <v>2000</v>
      </c>
      <c r="H214" s="50">
        <v>2005</v>
      </c>
      <c r="I214" s="50">
        <v>2010</v>
      </c>
    </row>
    <row r="215" spans="1:9" s="60" customFormat="1" ht="7.5" customHeight="1" thickTop="1">
      <c r="A215" s="52"/>
      <c r="B215" s="61"/>
      <c r="C215" s="62"/>
      <c r="D215" s="147"/>
      <c r="E215" s="146"/>
      <c r="F215" s="146"/>
      <c r="G215" s="146"/>
      <c r="H215" s="145"/>
      <c r="I215" s="145"/>
    </row>
    <row r="216" spans="1:9" s="60" customFormat="1" ht="40.5" customHeight="1">
      <c r="A216" s="52"/>
      <c r="B216" s="61" t="s">
        <v>62</v>
      </c>
      <c r="C216" s="62" t="s">
        <v>370</v>
      </c>
      <c r="D216" s="144">
        <v>0.81</v>
      </c>
      <c r="E216" s="144">
        <v>0.78</v>
      </c>
      <c r="F216" s="144">
        <v>0.81</v>
      </c>
      <c r="G216" s="144">
        <v>0.91</v>
      </c>
      <c r="H216" s="145">
        <v>0.83</v>
      </c>
      <c r="I216" s="145">
        <v>0.86</v>
      </c>
    </row>
    <row r="217" spans="1:9" s="60" customFormat="1" ht="7.5" customHeight="1" thickBot="1">
      <c r="A217" s="81"/>
      <c r="B217" s="72"/>
      <c r="C217" s="73"/>
      <c r="D217" s="113"/>
      <c r="E217" s="113"/>
      <c r="F217" s="113"/>
      <c r="G217" s="113"/>
      <c r="H217" s="114"/>
      <c r="I217" s="114"/>
    </row>
    <row r="218" spans="1:9" s="60" customFormat="1" ht="7.5" customHeight="1" thickTop="1">
      <c r="A218" s="52"/>
      <c r="B218" s="61"/>
      <c r="C218" s="62"/>
      <c r="D218" s="147"/>
      <c r="E218" s="146"/>
      <c r="F218" s="146"/>
      <c r="G218" s="146"/>
      <c r="H218" s="148"/>
      <c r="I218" s="148"/>
    </row>
    <row r="219" spans="1:9" s="60" customFormat="1" ht="42" customHeight="1">
      <c r="A219" s="52"/>
      <c r="B219" s="61" t="s">
        <v>63</v>
      </c>
      <c r="C219" s="62" t="s">
        <v>371</v>
      </c>
      <c r="D219" s="144">
        <v>0.76</v>
      </c>
      <c r="E219" s="144">
        <v>0.76</v>
      </c>
      <c r="F219" s="144">
        <v>0.79</v>
      </c>
      <c r="G219" s="144">
        <v>0.78</v>
      </c>
      <c r="H219" s="145">
        <v>0.81</v>
      </c>
      <c r="I219" s="145">
        <v>0.84</v>
      </c>
    </row>
    <row r="220" spans="1:9" ht="7.5" customHeight="1" thickBot="1">
      <c r="A220" s="81"/>
      <c r="B220" s="72"/>
      <c r="C220" s="73"/>
      <c r="D220" s="113"/>
      <c r="E220" s="113"/>
      <c r="F220" s="113"/>
      <c r="G220" s="113"/>
      <c r="H220" s="114"/>
      <c r="I220" s="114"/>
    </row>
    <row r="221" spans="1:9" s="46" customFormat="1" ht="31.5" customHeight="1" thickTop="1">
      <c r="A221" s="38" t="s">
        <v>54</v>
      </c>
      <c r="B221" s="149"/>
      <c r="C221" s="149"/>
      <c r="D221" s="150"/>
      <c r="E221" s="150"/>
      <c r="F221" s="150"/>
      <c r="G221" s="150"/>
      <c r="H221" s="150"/>
      <c r="I221" s="150"/>
    </row>
    <row r="222" spans="1:9" s="87" customFormat="1" ht="19.5" customHeight="1" thickBot="1">
      <c r="A222" s="171">
        <v>3.1</v>
      </c>
      <c r="B222" s="48" t="s">
        <v>352</v>
      </c>
      <c r="C222" s="49"/>
      <c r="D222" s="50" t="s">
        <v>72</v>
      </c>
      <c r="E222" s="50">
        <v>1997</v>
      </c>
      <c r="F222" s="50">
        <v>1998</v>
      </c>
      <c r="G222" s="186">
        <v>1999</v>
      </c>
      <c r="H222" s="50">
        <v>2005</v>
      </c>
      <c r="I222" s="50">
        <v>2010</v>
      </c>
    </row>
    <row r="223" spans="1:10" s="46" customFormat="1" ht="7.5" customHeight="1" thickTop="1">
      <c r="A223" s="52"/>
      <c r="B223" s="53"/>
      <c r="C223" s="23"/>
      <c r="D223" s="54"/>
      <c r="E223" s="55"/>
      <c r="F223" s="56"/>
      <c r="G223" s="57"/>
      <c r="H223" s="58"/>
      <c r="I223" s="59"/>
      <c r="J223" s="60"/>
    </row>
    <row r="224" spans="1:9" s="60" customFormat="1" ht="13.5" customHeight="1">
      <c r="A224" s="52"/>
      <c r="B224" s="61" t="s">
        <v>65</v>
      </c>
      <c r="C224" s="62" t="s">
        <v>29</v>
      </c>
      <c r="D224" s="63"/>
      <c r="E224" s="228" t="s">
        <v>20</v>
      </c>
      <c r="F224" s="229"/>
      <c r="G224" s="230"/>
      <c r="H224" s="64"/>
      <c r="I224" s="64"/>
    </row>
    <row r="225" spans="1:9" ht="26.25" customHeight="1" hidden="1">
      <c r="A225" s="95"/>
      <c r="B225" s="96"/>
      <c r="C225" s="97" t="s">
        <v>56</v>
      </c>
      <c r="D225" s="125">
        <v>0.56</v>
      </c>
      <c r="E225" s="144">
        <v>0.74</v>
      </c>
      <c r="F225" s="144">
        <v>0.68</v>
      </c>
      <c r="G225" s="144">
        <v>0.72</v>
      </c>
      <c r="H225" s="137">
        <v>0.76</v>
      </c>
      <c r="I225" s="137">
        <v>0.8</v>
      </c>
    </row>
    <row r="226" spans="1:9" ht="12.75" customHeight="1" hidden="1">
      <c r="A226" s="95"/>
      <c r="B226" s="96"/>
      <c r="C226" s="97" t="s">
        <v>57</v>
      </c>
      <c r="D226" s="125">
        <v>0.53</v>
      </c>
      <c r="E226" s="144">
        <v>0.8</v>
      </c>
      <c r="F226" s="144">
        <v>0.76</v>
      </c>
      <c r="G226" s="144">
        <v>0.56</v>
      </c>
      <c r="H226" s="137">
        <v>0.6</v>
      </c>
      <c r="I226" s="137">
        <v>0.65</v>
      </c>
    </row>
    <row r="227" spans="1:9" ht="27" customHeight="1" hidden="1">
      <c r="A227" s="95"/>
      <c r="B227" s="96"/>
      <c r="C227" s="97" t="s">
        <v>58</v>
      </c>
      <c r="D227" s="125">
        <v>0.56</v>
      </c>
      <c r="E227" s="144">
        <v>0.67</v>
      </c>
      <c r="F227" s="144">
        <v>0.6</v>
      </c>
      <c r="G227" s="144">
        <v>0.4</v>
      </c>
      <c r="H227" s="137">
        <v>0.48</v>
      </c>
      <c r="I227" s="137">
        <v>0.52</v>
      </c>
    </row>
    <row r="228" spans="1:9" s="65" customFormat="1" ht="7.5" customHeight="1" thickBot="1">
      <c r="A228" s="81"/>
      <c r="B228" s="72"/>
      <c r="C228" s="73"/>
      <c r="D228" s="110"/>
      <c r="E228" s="113"/>
      <c r="F228" s="113"/>
      <c r="G228" s="113"/>
      <c r="H228" s="151"/>
      <c r="I228" s="151"/>
    </row>
    <row r="229" spans="1:9" s="65" customFormat="1" ht="7.5" customHeight="1" thickTop="1">
      <c r="A229" s="71"/>
      <c r="B229" s="53"/>
      <c r="C229" s="105"/>
      <c r="D229" s="109"/>
      <c r="E229" s="119"/>
      <c r="F229" s="119"/>
      <c r="G229" s="119"/>
      <c r="H229" s="135"/>
      <c r="I229" s="135"/>
    </row>
    <row r="230" spans="1:9" s="60" customFormat="1" ht="13.5" customHeight="1">
      <c r="A230" s="52"/>
      <c r="B230" s="61" t="s">
        <v>2</v>
      </c>
      <c r="C230" s="62" t="s">
        <v>30</v>
      </c>
      <c r="D230" s="109"/>
      <c r="E230" s="228" t="s">
        <v>20</v>
      </c>
      <c r="F230" s="229"/>
      <c r="G230" s="230"/>
      <c r="H230" s="135"/>
      <c r="I230" s="135"/>
    </row>
    <row r="231" spans="1:9" ht="25.5" customHeight="1" hidden="1">
      <c r="A231" s="95"/>
      <c r="B231" s="96"/>
      <c r="C231" s="97" t="s">
        <v>56</v>
      </c>
      <c r="D231" s="125">
        <v>0.55</v>
      </c>
      <c r="E231" s="144">
        <v>0.74</v>
      </c>
      <c r="F231" s="144">
        <v>0.77</v>
      </c>
      <c r="G231" s="144">
        <v>0.63</v>
      </c>
      <c r="H231" s="137">
        <v>0.66</v>
      </c>
      <c r="I231" s="137">
        <v>0.69</v>
      </c>
    </row>
    <row r="232" spans="1:9" ht="12" customHeight="1" hidden="1">
      <c r="A232" s="95"/>
      <c r="B232" s="96"/>
      <c r="C232" s="97" t="s">
        <v>57</v>
      </c>
      <c r="D232" s="125">
        <v>0.56</v>
      </c>
      <c r="E232" s="144">
        <v>0.63</v>
      </c>
      <c r="F232" s="144">
        <v>0.69</v>
      </c>
      <c r="G232" s="144">
        <v>0.53</v>
      </c>
      <c r="H232" s="137">
        <v>0.56</v>
      </c>
      <c r="I232" s="137">
        <v>0.59</v>
      </c>
    </row>
    <row r="233" spans="1:9" ht="25.5" customHeight="1" hidden="1">
      <c r="A233" s="95"/>
      <c r="B233" s="96"/>
      <c r="C233" s="97" t="s">
        <v>58</v>
      </c>
      <c r="D233" s="125">
        <v>0.51</v>
      </c>
      <c r="E233" s="144">
        <v>0.57</v>
      </c>
      <c r="F233" s="144">
        <v>0.62</v>
      </c>
      <c r="G233" s="144">
        <v>0.4</v>
      </c>
      <c r="H233" s="137">
        <v>0.44</v>
      </c>
      <c r="I233" s="137">
        <v>0.48</v>
      </c>
    </row>
    <row r="234" spans="1:9" s="65" customFormat="1" ht="7.5" customHeight="1" thickBot="1">
      <c r="A234" s="81"/>
      <c r="B234" s="72"/>
      <c r="C234" s="73"/>
      <c r="D234" s="110"/>
      <c r="E234" s="113"/>
      <c r="F234" s="113"/>
      <c r="G234" s="113"/>
      <c r="H234" s="151"/>
      <c r="I234" s="151"/>
    </row>
    <row r="235" spans="1:9" s="65" customFormat="1" ht="7.5" customHeight="1" thickTop="1">
      <c r="A235" s="71"/>
      <c r="B235" s="53"/>
      <c r="C235" s="105"/>
      <c r="D235" s="93"/>
      <c r="E235" s="94"/>
      <c r="F235" s="94"/>
      <c r="G235" s="94"/>
      <c r="H235" s="58"/>
      <c r="I235" s="58"/>
    </row>
    <row r="236" spans="1:9" s="60" customFormat="1" ht="52.5" customHeight="1">
      <c r="A236" s="52"/>
      <c r="B236" s="61" t="s">
        <v>83</v>
      </c>
      <c r="C236" s="62" t="s">
        <v>372</v>
      </c>
      <c r="D236" s="131" t="s">
        <v>262</v>
      </c>
      <c r="E236" s="140" t="s">
        <v>262</v>
      </c>
      <c r="F236" s="104">
        <v>0.1</v>
      </c>
      <c r="G236" s="104">
        <v>0.12</v>
      </c>
      <c r="H236" s="64">
        <v>0.12</v>
      </c>
      <c r="I236" s="64">
        <v>0.14</v>
      </c>
    </row>
    <row r="237" spans="1:9" ht="7.5" customHeight="1" thickBot="1">
      <c r="A237" s="81"/>
      <c r="B237" s="72"/>
      <c r="C237" s="72"/>
      <c r="D237" s="74"/>
      <c r="E237" s="75"/>
      <c r="F237" s="152"/>
      <c r="G237" s="152"/>
      <c r="H237" s="114"/>
      <c r="I237" s="114"/>
    </row>
    <row r="238" spans="1:9" ht="7.5" customHeight="1" thickTop="1">
      <c r="A238" s="95"/>
      <c r="B238" s="96"/>
      <c r="C238" s="97"/>
      <c r="D238" s="125"/>
      <c r="E238" s="140"/>
      <c r="F238" s="153"/>
      <c r="G238" s="153"/>
      <c r="H238" s="154"/>
      <c r="I238" s="154"/>
    </row>
    <row r="239" spans="1:9" ht="55.5" customHeight="1">
      <c r="A239" s="95"/>
      <c r="B239" s="61" t="s">
        <v>84</v>
      </c>
      <c r="C239" s="62" t="s">
        <v>217</v>
      </c>
      <c r="D239" s="131" t="s">
        <v>262</v>
      </c>
      <c r="E239" s="140" t="s">
        <v>262</v>
      </c>
      <c r="F239" s="104">
        <v>0.04</v>
      </c>
      <c r="G239" s="104">
        <v>0.08</v>
      </c>
      <c r="H239" s="137">
        <v>0.06</v>
      </c>
      <c r="I239" s="137">
        <v>0.08</v>
      </c>
    </row>
    <row r="240" spans="1:9" ht="7.5" customHeight="1" thickBot="1">
      <c r="A240" s="81"/>
      <c r="B240" s="72"/>
      <c r="C240" s="72"/>
      <c r="D240" s="74"/>
      <c r="E240" s="75"/>
      <c r="F240" s="152"/>
      <c r="G240" s="152"/>
      <c r="H240" s="151"/>
      <c r="I240" s="114"/>
    </row>
    <row r="241" spans="1:9" ht="7.5" customHeight="1" thickTop="1">
      <c r="A241" s="95"/>
      <c r="B241" s="61"/>
      <c r="C241" s="62"/>
      <c r="D241" s="125"/>
      <c r="E241" s="140"/>
      <c r="F241" s="104"/>
      <c r="G241" s="104"/>
      <c r="H241" s="155"/>
      <c r="I241" s="154"/>
    </row>
    <row r="242" spans="1:9" ht="55.5" customHeight="1">
      <c r="A242" s="95"/>
      <c r="B242" s="61" t="s">
        <v>85</v>
      </c>
      <c r="C242" s="62" t="s">
        <v>218</v>
      </c>
      <c r="D242" s="131" t="s">
        <v>262</v>
      </c>
      <c r="E242" s="140" t="s">
        <v>262</v>
      </c>
      <c r="F242" s="104">
        <v>0.75</v>
      </c>
      <c r="G242" s="209">
        <v>0.32</v>
      </c>
      <c r="H242" s="137">
        <v>0.76</v>
      </c>
      <c r="I242" s="137">
        <v>0.77</v>
      </c>
    </row>
    <row r="243" spans="1:9" ht="7.5" customHeight="1" thickBot="1">
      <c r="A243" s="81"/>
      <c r="B243" s="72"/>
      <c r="C243" s="72"/>
      <c r="D243" s="74"/>
      <c r="E243" s="75"/>
      <c r="F243" s="75"/>
      <c r="G243" s="152"/>
      <c r="H243" s="151"/>
      <c r="I243" s="151"/>
    </row>
    <row r="244" spans="1:9" s="46" customFormat="1" ht="31.5" customHeight="1" thickTop="1">
      <c r="A244" s="38" t="s">
        <v>168</v>
      </c>
      <c r="B244" s="39"/>
      <c r="C244" s="40"/>
      <c r="D244" s="41" t="s">
        <v>73</v>
      </c>
      <c r="E244" s="42"/>
      <c r="F244" s="43"/>
      <c r="G244" s="42"/>
      <c r="H244" s="44" t="s">
        <v>74</v>
      </c>
      <c r="I244" s="45"/>
    </row>
    <row r="245" spans="1:9" s="87" customFormat="1" ht="19.5" customHeight="1" thickBot="1">
      <c r="A245" s="171">
        <v>3.1</v>
      </c>
      <c r="B245" s="48" t="s">
        <v>169</v>
      </c>
      <c r="C245" s="49"/>
      <c r="D245" s="50" t="s">
        <v>72</v>
      </c>
      <c r="E245" s="50">
        <v>1996</v>
      </c>
      <c r="F245" s="50">
        <v>1997</v>
      </c>
      <c r="G245" s="186">
        <v>1998</v>
      </c>
      <c r="H245" s="50">
        <v>2005</v>
      </c>
      <c r="I245" s="50">
        <v>2010</v>
      </c>
    </row>
    <row r="246" spans="1:9" ht="7.5" customHeight="1" thickTop="1">
      <c r="A246" s="95"/>
      <c r="B246" s="61"/>
      <c r="C246" s="62"/>
      <c r="D246" s="125"/>
      <c r="E246" s="140"/>
      <c r="F246" s="140"/>
      <c r="G246" s="104"/>
      <c r="H246" s="155"/>
      <c r="I246" s="155"/>
    </row>
    <row r="247" spans="1:9" ht="39.75" customHeight="1">
      <c r="A247" s="95"/>
      <c r="B247" s="61" t="s">
        <v>86</v>
      </c>
      <c r="C247" s="62" t="s">
        <v>31</v>
      </c>
      <c r="D247" s="131" t="s">
        <v>262</v>
      </c>
      <c r="E247" s="140" t="s">
        <v>262</v>
      </c>
      <c r="F247" s="104">
        <v>0</v>
      </c>
      <c r="G247" s="104">
        <v>0</v>
      </c>
      <c r="H247" s="138">
        <v>0.005</v>
      </c>
      <c r="I247" s="137">
        <v>0.01</v>
      </c>
    </row>
    <row r="248" spans="1:9" ht="7.5" customHeight="1" thickBot="1">
      <c r="A248" s="81"/>
      <c r="B248" s="72"/>
      <c r="C248" s="72"/>
      <c r="D248" s="74"/>
      <c r="E248" s="75"/>
      <c r="F248" s="75"/>
      <c r="G248" s="152"/>
      <c r="H248" s="151"/>
      <c r="I248" s="151"/>
    </row>
    <row r="249" spans="1:9" ht="7.5" customHeight="1" thickTop="1">
      <c r="A249" s="95"/>
      <c r="B249" s="61"/>
      <c r="C249" s="62"/>
      <c r="D249" s="125"/>
      <c r="E249" s="140"/>
      <c r="F249" s="140"/>
      <c r="G249" s="104"/>
      <c r="H249" s="155"/>
      <c r="I249" s="155"/>
    </row>
    <row r="250" spans="1:9" ht="54" customHeight="1">
      <c r="A250" s="95"/>
      <c r="B250" s="61" t="s">
        <v>87</v>
      </c>
      <c r="C250" s="62" t="s">
        <v>32</v>
      </c>
      <c r="D250" s="131" t="s">
        <v>262</v>
      </c>
      <c r="E250" s="140" t="s">
        <v>262</v>
      </c>
      <c r="F250" s="104">
        <v>0.12</v>
      </c>
      <c r="G250" s="104">
        <v>0.12</v>
      </c>
      <c r="H250" s="137">
        <v>0.14</v>
      </c>
      <c r="I250" s="137">
        <v>0.16</v>
      </c>
    </row>
    <row r="251" spans="1:9" ht="7.5" customHeight="1" thickBot="1">
      <c r="A251" s="81"/>
      <c r="B251" s="72"/>
      <c r="C251" s="72"/>
      <c r="D251" s="74"/>
      <c r="E251" s="75"/>
      <c r="F251" s="75"/>
      <c r="G251" s="152"/>
      <c r="H251" s="151"/>
      <c r="I251" s="151"/>
    </row>
    <row r="252" ht="13.5" thickTop="1"/>
    <row r="253" spans="1:9" s="191" customFormat="1" ht="19.5" customHeight="1" thickBot="1">
      <c r="A253" s="156">
        <v>3.11</v>
      </c>
      <c r="B253" s="189" t="s">
        <v>64</v>
      </c>
      <c r="C253" s="190"/>
      <c r="D253" s="50" t="s">
        <v>70</v>
      </c>
      <c r="E253" s="50">
        <v>1996</v>
      </c>
      <c r="F253" s="50">
        <v>1997</v>
      </c>
      <c r="G253" s="186">
        <v>1998</v>
      </c>
      <c r="H253" s="50">
        <v>2005</v>
      </c>
      <c r="I253" s="50">
        <v>2010</v>
      </c>
    </row>
    <row r="254" spans="1:10" s="46" customFormat="1" ht="7.5" customHeight="1" thickTop="1">
      <c r="A254" s="52"/>
      <c r="B254" s="53"/>
      <c r="C254" s="23"/>
      <c r="D254" s="54"/>
      <c r="E254" s="55"/>
      <c r="F254" s="56"/>
      <c r="G254" s="57"/>
      <c r="H254" s="58"/>
      <c r="I254" s="59"/>
      <c r="J254" s="60"/>
    </row>
    <row r="255" spans="1:9" s="60" customFormat="1" ht="39.75" customHeight="1">
      <c r="A255" s="52"/>
      <c r="B255" s="61" t="s">
        <v>4</v>
      </c>
      <c r="C255" s="62" t="s">
        <v>33</v>
      </c>
      <c r="D255" s="63"/>
      <c r="E255" s="103"/>
      <c r="F255" s="103"/>
      <c r="G255" s="103"/>
      <c r="H255" s="64"/>
      <c r="I255" s="64"/>
    </row>
    <row r="256" spans="1:9" ht="12.75" customHeight="1">
      <c r="A256" s="95"/>
      <c r="B256" s="96"/>
      <c r="C256" s="157" t="s">
        <v>66</v>
      </c>
      <c r="D256" s="125"/>
      <c r="E256" s="140"/>
      <c r="F256" s="140"/>
      <c r="G256" s="140"/>
      <c r="H256" s="138"/>
      <c r="I256" s="138"/>
    </row>
    <row r="257" spans="1:9" ht="24.75" customHeight="1">
      <c r="A257" s="95"/>
      <c r="B257" s="96"/>
      <c r="C257" s="97" t="s">
        <v>67</v>
      </c>
      <c r="D257" s="125">
        <v>0.29</v>
      </c>
      <c r="E257" s="123">
        <v>0.3584</v>
      </c>
      <c r="F257" s="123">
        <v>0.4711</v>
      </c>
      <c r="G257" s="123">
        <v>0.2991</v>
      </c>
      <c r="H257" s="138"/>
      <c r="I257" s="138"/>
    </row>
    <row r="258" spans="1:9" ht="13.5" customHeight="1">
      <c r="A258" s="95"/>
      <c r="B258" s="96"/>
      <c r="C258" s="97" t="s">
        <v>0</v>
      </c>
      <c r="D258" s="125">
        <v>0.3</v>
      </c>
      <c r="E258" s="123">
        <v>0.2856</v>
      </c>
      <c r="F258" s="123">
        <v>0.205</v>
      </c>
      <c r="G258" s="123">
        <v>0.5356</v>
      </c>
      <c r="H258" s="138"/>
      <c r="I258" s="138"/>
    </row>
    <row r="259" spans="1:9" ht="12.75" customHeight="1">
      <c r="A259" s="95"/>
      <c r="B259" s="96"/>
      <c r="C259" s="97" t="s">
        <v>1</v>
      </c>
      <c r="D259" s="125">
        <v>0.2</v>
      </c>
      <c r="E259" s="123">
        <v>0.3561</v>
      </c>
      <c r="F259" s="123">
        <v>0.324</v>
      </c>
      <c r="G259" s="123">
        <v>0.1653</v>
      </c>
      <c r="H259" s="138"/>
      <c r="I259" s="138"/>
    </row>
    <row r="260" spans="1:9" ht="12.75" customHeight="1">
      <c r="A260" s="95"/>
      <c r="B260" s="96"/>
      <c r="C260" s="157" t="s">
        <v>177</v>
      </c>
      <c r="D260" s="125"/>
      <c r="E260" s="140"/>
      <c r="F260" s="140"/>
      <c r="G260" s="140"/>
      <c r="H260" s="138"/>
      <c r="I260" s="138"/>
    </row>
    <row r="261" spans="1:9" ht="24.75" customHeight="1">
      <c r="A261" s="95"/>
      <c r="B261" s="96"/>
      <c r="C261" s="97" t="s">
        <v>67</v>
      </c>
      <c r="D261" s="131" t="s">
        <v>262</v>
      </c>
      <c r="E261" s="140" t="s">
        <v>262</v>
      </c>
      <c r="F261" s="140" t="s">
        <v>262</v>
      </c>
      <c r="G261" s="140" t="s">
        <v>262</v>
      </c>
      <c r="H261" s="138"/>
      <c r="I261" s="138"/>
    </row>
    <row r="262" spans="1:9" ht="12.75" customHeight="1">
      <c r="A262" s="95"/>
      <c r="B262" s="96"/>
      <c r="C262" s="97" t="s">
        <v>0</v>
      </c>
      <c r="D262" s="131" t="s">
        <v>262</v>
      </c>
      <c r="E262" s="140" t="s">
        <v>262</v>
      </c>
      <c r="F262" s="140" t="s">
        <v>262</v>
      </c>
      <c r="G262" s="140" t="s">
        <v>262</v>
      </c>
      <c r="H262" s="138"/>
      <c r="I262" s="138"/>
    </row>
    <row r="263" spans="1:9" ht="12.75" customHeight="1">
      <c r="A263" s="95"/>
      <c r="B263" s="96"/>
      <c r="C263" s="97" t="s">
        <v>1</v>
      </c>
      <c r="D263" s="131" t="s">
        <v>262</v>
      </c>
      <c r="E263" s="140" t="s">
        <v>262</v>
      </c>
      <c r="F263" s="140" t="s">
        <v>262</v>
      </c>
      <c r="G263" s="140" t="s">
        <v>262</v>
      </c>
      <c r="H263" s="138"/>
      <c r="I263" s="138"/>
    </row>
    <row r="264" spans="1:9" ht="12.75" customHeight="1">
      <c r="A264" s="95"/>
      <c r="B264" s="96"/>
      <c r="C264" s="157" t="s">
        <v>176</v>
      </c>
      <c r="D264" s="125"/>
      <c r="E264" s="140"/>
      <c r="F264" s="140"/>
      <c r="G264" s="140"/>
      <c r="H264" s="138"/>
      <c r="I264" s="138"/>
    </row>
    <row r="265" spans="1:9" ht="24.75" customHeight="1">
      <c r="A265" s="95"/>
      <c r="B265" s="96"/>
      <c r="C265" s="97" t="s">
        <v>67</v>
      </c>
      <c r="D265" s="125">
        <v>0.12</v>
      </c>
      <c r="E265" s="123">
        <v>0.1352</v>
      </c>
      <c r="F265" s="123">
        <v>0.2835</v>
      </c>
      <c r="G265" s="123">
        <v>0.0898</v>
      </c>
      <c r="H265" s="138"/>
      <c r="I265" s="138"/>
    </row>
    <row r="266" spans="1:9" ht="12.75" customHeight="1">
      <c r="A266" s="95"/>
      <c r="B266" s="96"/>
      <c r="C266" s="97" t="s">
        <v>0</v>
      </c>
      <c r="D266" s="125">
        <v>0.57</v>
      </c>
      <c r="E266" s="123">
        <v>0.7773</v>
      </c>
      <c r="F266" s="123">
        <v>0.5018</v>
      </c>
      <c r="G266" s="123">
        <v>0.732</v>
      </c>
      <c r="H266" s="138"/>
      <c r="I266" s="138"/>
    </row>
    <row r="267" spans="1:9" ht="12.75" customHeight="1">
      <c r="A267" s="95"/>
      <c r="B267" s="96"/>
      <c r="C267" s="97" t="s">
        <v>1</v>
      </c>
      <c r="D267" s="125">
        <v>0.05</v>
      </c>
      <c r="E267" s="123">
        <v>0.0875</v>
      </c>
      <c r="F267" s="123">
        <v>0.2147</v>
      </c>
      <c r="G267" s="123">
        <v>0.1782</v>
      </c>
      <c r="H267" s="138"/>
      <c r="I267" s="138"/>
    </row>
    <row r="268" spans="1:9" ht="11.25" customHeight="1">
      <c r="A268" s="95"/>
      <c r="B268" s="96"/>
      <c r="C268" s="157" t="s">
        <v>178</v>
      </c>
      <c r="D268" s="125"/>
      <c r="E268" s="140"/>
      <c r="F268" s="140"/>
      <c r="G268" s="140"/>
      <c r="H268" s="138"/>
      <c r="I268" s="138"/>
    </row>
    <row r="269" spans="1:9" ht="24.75" customHeight="1">
      <c r="A269" s="95"/>
      <c r="B269" s="96"/>
      <c r="C269" s="97" t="s">
        <v>67</v>
      </c>
      <c r="D269" s="125">
        <v>0.37</v>
      </c>
      <c r="E269" s="140" t="s">
        <v>262</v>
      </c>
      <c r="F269" s="140" t="s">
        <v>262</v>
      </c>
      <c r="G269" s="140" t="s">
        <v>262</v>
      </c>
      <c r="H269" s="138"/>
      <c r="I269" s="138"/>
    </row>
    <row r="270" spans="1:9" ht="11.25" customHeight="1">
      <c r="A270" s="95"/>
      <c r="B270" s="96"/>
      <c r="C270" s="97" t="s">
        <v>0</v>
      </c>
      <c r="D270" s="125">
        <v>0.27</v>
      </c>
      <c r="E270" s="140" t="s">
        <v>262</v>
      </c>
      <c r="F270" s="140" t="s">
        <v>262</v>
      </c>
      <c r="G270" s="140" t="s">
        <v>262</v>
      </c>
      <c r="H270" s="138"/>
      <c r="I270" s="138"/>
    </row>
    <row r="271" spans="1:9" ht="12" customHeight="1">
      <c r="A271" s="95"/>
      <c r="B271" s="96"/>
      <c r="C271" s="97" t="s">
        <v>1</v>
      </c>
      <c r="D271" s="125">
        <v>0.22</v>
      </c>
      <c r="E271" s="140" t="s">
        <v>262</v>
      </c>
      <c r="F271" s="140" t="s">
        <v>262</v>
      </c>
      <c r="G271" s="140" t="s">
        <v>262</v>
      </c>
      <c r="H271" s="138"/>
      <c r="I271" s="138"/>
    </row>
    <row r="272" spans="1:9" s="65" customFormat="1" ht="7.5" customHeight="1" thickBot="1">
      <c r="A272" s="81"/>
      <c r="B272" s="72"/>
      <c r="C272" s="90"/>
      <c r="D272" s="74"/>
      <c r="E272" s="75"/>
      <c r="F272" s="75"/>
      <c r="G272" s="75"/>
      <c r="H272" s="76"/>
      <c r="I272" s="76"/>
    </row>
    <row r="273" spans="1:9" s="46" customFormat="1" ht="31.5" customHeight="1" thickTop="1">
      <c r="A273" s="38" t="s">
        <v>168</v>
      </c>
      <c r="B273" s="39"/>
      <c r="C273" s="40"/>
      <c r="D273" s="41" t="s">
        <v>73</v>
      </c>
      <c r="E273" s="42"/>
      <c r="F273" s="43"/>
      <c r="G273" s="42"/>
      <c r="H273" s="44" t="s">
        <v>74</v>
      </c>
      <c r="I273" s="45"/>
    </row>
    <row r="274" spans="1:9" s="87" customFormat="1" ht="19.5" customHeight="1" thickBot="1">
      <c r="A274" s="156">
        <v>3.11</v>
      </c>
      <c r="B274" s="48" t="s">
        <v>34</v>
      </c>
      <c r="C274" s="49"/>
      <c r="D274" s="50" t="s">
        <v>70</v>
      </c>
      <c r="E274" s="50">
        <v>1996</v>
      </c>
      <c r="F274" s="50">
        <v>1997</v>
      </c>
      <c r="G274" s="186">
        <v>1998</v>
      </c>
      <c r="H274" s="50">
        <v>2005</v>
      </c>
      <c r="I274" s="50">
        <v>2010</v>
      </c>
    </row>
    <row r="275" spans="1:10" s="46" customFormat="1" ht="7.5" customHeight="1" thickTop="1">
      <c r="A275" s="52"/>
      <c r="B275" s="53"/>
      <c r="C275" s="23"/>
      <c r="D275" s="54"/>
      <c r="E275" s="55"/>
      <c r="F275" s="56"/>
      <c r="G275" s="57"/>
      <c r="H275" s="58"/>
      <c r="I275" s="59"/>
      <c r="J275" s="60"/>
    </row>
    <row r="276" spans="1:9" s="60" customFormat="1" ht="40.5" customHeight="1">
      <c r="A276" s="52"/>
      <c r="B276" s="61" t="s">
        <v>4</v>
      </c>
      <c r="C276" s="62" t="s">
        <v>33</v>
      </c>
      <c r="D276" s="63"/>
      <c r="E276" s="103"/>
      <c r="F276" s="103"/>
      <c r="G276" s="103"/>
      <c r="H276" s="64"/>
      <c r="I276" s="64"/>
    </row>
    <row r="277" spans="1:9" ht="12.75" customHeight="1">
      <c r="A277" s="95"/>
      <c r="B277" s="96"/>
      <c r="C277" s="157" t="s">
        <v>179</v>
      </c>
      <c r="D277" s="125"/>
      <c r="E277" s="140"/>
      <c r="F277" s="140"/>
      <c r="G277" s="140"/>
      <c r="H277" s="138"/>
      <c r="I277" s="138"/>
    </row>
    <row r="278" spans="1:9" ht="25.5" customHeight="1">
      <c r="A278" s="95"/>
      <c r="B278" s="96"/>
      <c r="C278" s="97" t="s">
        <v>67</v>
      </c>
      <c r="D278" s="131" t="s">
        <v>262</v>
      </c>
      <c r="E278" s="140" t="s">
        <v>262</v>
      </c>
      <c r="F278" s="140" t="s">
        <v>262</v>
      </c>
      <c r="G278" s="140" t="s">
        <v>262</v>
      </c>
      <c r="H278" s="138"/>
      <c r="I278" s="138"/>
    </row>
    <row r="279" spans="1:9" ht="12.75" customHeight="1">
      <c r="A279" s="95"/>
      <c r="B279" s="96"/>
      <c r="C279" s="97" t="s">
        <v>0</v>
      </c>
      <c r="D279" s="131" t="s">
        <v>262</v>
      </c>
      <c r="E279" s="140" t="s">
        <v>262</v>
      </c>
      <c r="F279" s="140" t="s">
        <v>262</v>
      </c>
      <c r="G279" s="140" t="s">
        <v>262</v>
      </c>
      <c r="H279" s="138"/>
      <c r="I279" s="138"/>
    </row>
    <row r="280" spans="1:9" ht="12.75" customHeight="1">
      <c r="A280" s="95"/>
      <c r="B280" s="96"/>
      <c r="C280" s="97" t="s">
        <v>1</v>
      </c>
      <c r="D280" s="131" t="s">
        <v>262</v>
      </c>
      <c r="E280" s="140" t="s">
        <v>262</v>
      </c>
      <c r="F280" s="140" t="s">
        <v>262</v>
      </c>
      <c r="G280" s="140" t="s">
        <v>262</v>
      </c>
      <c r="H280" s="138"/>
      <c r="I280" s="138"/>
    </row>
    <row r="281" spans="1:9" ht="12.75" customHeight="1">
      <c r="A281" s="95"/>
      <c r="B281" s="96"/>
      <c r="C281" s="157" t="s">
        <v>180</v>
      </c>
      <c r="D281" s="125"/>
      <c r="E281" s="140"/>
      <c r="F281" s="140"/>
      <c r="G281" s="140"/>
      <c r="H281" s="138"/>
      <c r="I281" s="138"/>
    </row>
    <row r="282" spans="1:9" ht="25.5" customHeight="1">
      <c r="A282" s="95"/>
      <c r="B282" s="96"/>
      <c r="C282" s="97" t="s">
        <v>67</v>
      </c>
      <c r="D282" s="125">
        <v>0.15</v>
      </c>
      <c r="E282" s="140" t="s">
        <v>262</v>
      </c>
      <c r="F282" s="140" t="s">
        <v>262</v>
      </c>
      <c r="G282" s="140" t="s">
        <v>262</v>
      </c>
      <c r="H282" s="138"/>
      <c r="I282" s="138"/>
    </row>
    <row r="283" spans="1:9" ht="12.75" customHeight="1">
      <c r="A283" s="95"/>
      <c r="B283" s="96"/>
      <c r="C283" s="97" t="s">
        <v>0</v>
      </c>
      <c r="D283" s="125">
        <v>0.48</v>
      </c>
      <c r="E283" s="140" t="s">
        <v>262</v>
      </c>
      <c r="F283" s="140" t="s">
        <v>262</v>
      </c>
      <c r="G283" s="140" t="s">
        <v>262</v>
      </c>
      <c r="H283" s="138"/>
      <c r="I283" s="138"/>
    </row>
    <row r="284" spans="1:9" ht="12.75" customHeight="1">
      <c r="A284" s="95"/>
      <c r="B284" s="96"/>
      <c r="C284" s="97" t="s">
        <v>1</v>
      </c>
      <c r="D284" s="125">
        <v>0.08</v>
      </c>
      <c r="E284" s="140" t="s">
        <v>262</v>
      </c>
      <c r="F284" s="140" t="s">
        <v>262</v>
      </c>
      <c r="G284" s="140" t="s">
        <v>262</v>
      </c>
      <c r="H284" s="138"/>
      <c r="I284" s="138"/>
    </row>
    <row r="285" spans="1:9" ht="7.5" customHeight="1" thickBot="1">
      <c r="A285" s="81"/>
      <c r="B285" s="72"/>
      <c r="C285" s="73"/>
      <c r="D285" s="74"/>
      <c r="E285" s="75"/>
      <c r="F285" s="75"/>
      <c r="G285" s="75"/>
      <c r="H285" s="76"/>
      <c r="I285" s="76"/>
    </row>
    <row r="286" spans="1:9" s="65" customFormat="1" ht="7.5" customHeight="1" thickTop="1">
      <c r="A286" s="71"/>
      <c r="B286" s="53"/>
      <c r="C286" s="105"/>
      <c r="D286" s="93"/>
      <c r="E286" s="94"/>
      <c r="F286" s="94"/>
      <c r="G286" s="94"/>
      <c r="H286" s="58"/>
      <c r="I286" s="58"/>
    </row>
    <row r="287" spans="1:9" s="60" customFormat="1" ht="40.5" customHeight="1">
      <c r="A287" s="52"/>
      <c r="B287" s="61" t="s">
        <v>7</v>
      </c>
      <c r="C287" s="62" t="s">
        <v>35</v>
      </c>
      <c r="D287" s="63"/>
      <c r="E287" s="103"/>
      <c r="F287" s="103"/>
      <c r="G287" s="103"/>
      <c r="H287" s="64"/>
      <c r="I287" s="64"/>
    </row>
    <row r="288" spans="1:10" ht="13.5" customHeight="1">
      <c r="A288" s="95"/>
      <c r="B288" s="96"/>
      <c r="C288" s="97" t="s">
        <v>3</v>
      </c>
      <c r="D288" s="125">
        <v>0.57</v>
      </c>
      <c r="E288" s="104">
        <v>0.69</v>
      </c>
      <c r="F288" s="104">
        <v>0.65</v>
      </c>
      <c r="G288" s="104">
        <v>0.78</v>
      </c>
      <c r="H288" s="137">
        <v>0.79</v>
      </c>
      <c r="I288" s="137">
        <v>0.8</v>
      </c>
      <c r="J288" s="158"/>
    </row>
    <row r="289" spans="1:9" ht="13.5" customHeight="1">
      <c r="A289" s="95"/>
      <c r="B289" s="96"/>
      <c r="C289" s="97" t="s">
        <v>177</v>
      </c>
      <c r="D289" s="131" t="s">
        <v>262</v>
      </c>
      <c r="E289" s="140" t="s">
        <v>262</v>
      </c>
      <c r="F289" s="140" t="s">
        <v>262</v>
      </c>
      <c r="G289" s="140" t="s">
        <v>262</v>
      </c>
      <c r="H289" s="138"/>
      <c r="I289" s="138"/>
    </row>
    <row r="290" spans="1:9" ht="13.5" customHeight="1">
      <c r="A290" s="95"/>
      <c r="B290" s="96"/>
      <c r="C290" s="97" t="s">
        <v>181</v>
      </c>
      <c r="D290" s="125">
        <v>0.72</v>
      </c>
      <c r="E290" s="140" t="s">
        <v>262</v>
      </c>
      <c r="F290" s="140" t="s">
        <v>262</v>
      </c>
      <c r="G290" s="140" t="s">
        <v>262</v>
      </c>
      <c r="H290" s="138"/>
      <c r="I290" s="138"/>
    </row>
    <row r="291" spans="1:9" ht="7.5" customHeight="1" thickBot="1">
      <c r="A291" s="81"/>
      <c r="B291" s="72"/>
      <c r="C291" s="73"/>
      <c r="D291" s="74"/>
      <c r="E291" s="75"/>
      <c r="F291" s="75"/>
      <c r="G291" s="75"/>
      <c r="H291" s="76"/>
      <c r="I291" s="76"/>
    </row>
    <row r="292" ht="13.5" thickTop="1"/>
    <row r="293" spans="1:9" s="87" customFormat="1" ht="19.5" customHeight="1" thickBot="1">
      <c r="A293" s="156">
        <v>3.12</v>
      </c>
      <c r="B293" s="48" t="s">
        <v>114</v>
      </c>
      <c r="C293" s="49"/>
      <c r="D293" s="50" t="s">
        <v>70</v>
      </c>
      <c r="E293" s="50">
        <v>1997</v>
      </c>
      <c r="F293" s="50">
        <v>1998</v>
      </c>
      <c r="G293" s="186">
        <v>1999</v>
      </c>
      <c r="H293" s="50">
        <v>2005</v>
      </c>
      <c r="I293" s="50">
        <v>2010</v>
      </c>
    </row>
    <row r="294" spans="1:10" s="46" customFormat="1" ht="7.5" customHeight="1" thickTop="1">
      <c r="A294" s="52"/>
      <c r="B294" s="53"/>
      <c r="C294" s="23"/>
      <c r="D294" s="54"/>
      <c r="E294" s="55"/>
      <c r="F294" s="56"/>
      <c r="G294" s="57"/>
      <c r="H294" s="58"/>
      <c r="I294" s="59"/>
      <c r="J294" s="60"/>
    </row>
    <row r="295" spans="1:9" s="60" customFormat="1" ht="40.5" customHeight="1">
      <c r="A295" s="52"/>
      <c r="B295" s="61" t="s">
        <v>8</v>
      </c>
      <c r="C295" s="62" t="s">
        <v>36</v>
      </c>
      <c r="D295" s="63"/>
      <c r="E295" s="103"/>
      <c r="F295" s="103"/>
      <c r="G295" s="103"/>
      <c r="H295" s="64"/>
      <c r="I295" s="64"/>
    </row>
    <row r="296" spans="1:9" ht="27" customHeight="1">
      <c r="A296" s="95"/>
      <c r="B296" s="96"/>
      <c r="C296" s="97" t="s">
        <v>5</v>
      </c>
      <c r="D296" s="125">
        <v>0.55</v>
      </c>
      <c r="E296" s="104">
        <v>0.79</v>
      </c>
      <c r="F296" s="104">
        <v>0.81</v>
      </c>
      <c r="G296" s="104">
        <v>0.81</v>
      </c>
      <c r="H296" s="137">
        <v>0.82</v>
      </c>
      <c r="I296" s="137">
        <v>0.83</v>
      </c>
    </row>
    <row r="297" spans="1:9" ht="27" customHeight="1">
      <c r="A297" s="95"/>
      <c r="B297" s="96"/>
      <c r="C297" s="97" t="s">
        <v>6</v>
      </c>
      <c r="D297" s="125">
        <v>0.2</v>
      </c>
      <c r="E297" s="104">
        <v>0.68</v>
      </c>
      <c r="F297" s="140" t="s">
        <v>262</v>
      </c>
      <c r="G297" s="104">
        <v>0.81</v>
      </c>
      <c r="H297" s="137"/>
      <c r="I297" s="137"/>
    </row>
    <row r="298" spans="1:9" ht="7.5" customHeight="1" thickBot="1">
      <c r="A298" s="81"/>
      <c r="B298" s="72"/>
      <c r="C298" s="73"/>
      <c r="D298" s="74"/>
      <c r="E298" s="75"/>
      <c r="F298" s="75"/>
      <c r="G298" s="75"/>
      <c r="H298" s="151"/>
      <c r="I298" s="151"/>
    </row>
    <row r="299" spans="1:9" s="46" customFormat="1" ht="31.5" customHeight="1" thickTop="1">
      <c r="A299" s="38" t="s">
        <v>168</v>
      </c>
      <c r="B299" s="39"/>
      <c r="C299" s="40"/>
      <c r="D299" s="41" t="s">
        <v>73</v>
      </c>
      <c r="E299" s="42"/>
      <c r="F299" s="43"/>
      <c r="G299" s="42"/>
      <c r="H299" s="44" t="s">
        <v>74</v>
      </c>
      <c r="I299" s="45"/>
    </row>
    <row r="300" spans="1:9" s="87" customFormat="1" ht="19.5" customHeight="1" thickBot="1">
      <c r="A300" s="156">
        <v>3.12</v>
      </c>
      <c r="B300" s="48" t="s">
        <v>171</v>
      </c>
      <c r="C300" s="49"/>
      <c r="D300" s="50" t="s">
        <v>72</v>
      </c>
      <c r="E300" s="50">
        <v>1996</v>
      </c>
      <c r="F300" s="50">
        <v>1997</v>
      </c>
      <c r="G300" s="186">
        <v>1998</v>
      </c>
      <c r="H300" s="50">
        <v>2005</v>
      </c>
      <c r="I300" s="50">
        <v>2010</v>
      </c>
    </row>
    <row r="301" spans="1:10" s="46" customFormat="1" ht="7.5" customHeight="1" thickTop="1">
      <c r="A301" s="52"/>
      <c r="B301" s="53"/>
      <c r="C301" s="23"/>
      <c r="D301" s="54"/>
      <c r="E301" s="55"/>
      <c r="F301" s="56"/>
      <c r="G301" s="57"/>
      <c r="H301" s="58"/>
      <c r="I301" s="59"/>
      <c r="J301" s="60"/>
    </row>
    <row r="302" spans="1:9" ht="55.5" customHeight="1">
      <c r="A302" s="95"/>
      <c r="B302" s="61" t="s">
        <v>88</v>
      </c>
      <c r="C302" s="62" t="s">
        <v>37</v>
      </c>
      <c r="D302" s="131" t="s">
        <v>262</v>
      </c>
      <c r="E302" s="104">
        <v>0.26</v>
      </c>
      <c r="F302" s="104">
        <v>0.29</v>
      </c>
      <c r="G302" s="209">
        <v>0.71</v>
      </c>
      <c r="H302" s="137">
        <v>0.31</v>
      </c>
      <c r="I302" s="137">
        <v>0.33</v>
      </c>
    </row>
    <row r="303" spans="1:9" ht="7.5" customHeight="1" thickBot="1">
      <c r="A303" s="81"/>
      <c r="B303" s="72"/>
      <c r="C303" s="73"/>
      <c r="D303" s="74"/>
      <c r="E303" s="75"/>
      <c r="F303" s="75"/>
      <c r="G303" s="75"/>
      <c r="H303" s="151"/>
      <c r="I303" s="151"/>
    </row>
    <row r="304" spans="1:9" ht="7.5" customHeight="1" thickTop="1">
      <c r="A304" s="95"/>
      <c r="B304" s="61"/>
      <c r="C304" s="62"/>
      <c r="D304" s="125"/>
      <c r="E304" s="140"/>
      <c r="F304" s="140"/>
      <c r="G304" s="140"/>
      <c r="H304" s="155"/>
      <c r="I304" s="155"/>
    </row>
    <row r="305" spans="1:9" ht="42" customHeight="1">
      <c r="A305" s="95"/>
      <c r="B305" s="61" t="s">
        <v>89</v>
      </c>
      <c r="C305" s="62" t="s">
        <v>38</v>
      </c>
      <c r="D305" s="131" t="s">
        <v>262</v>
      </c>
      <c r="E305" s="104">
        <v>0.65</v>
      </c>
      <c r="F305" s="104">
        <v>0.78</v>
      </c>
      <c r="G305" s="104">
        <v>0.78</v>
      </c>
      <c r="H305" s="137">
        <v>0.79</v>
      </c>
      <c r="I305" s="137">
        <v>0.8</v>
      </c>
    </row>
    <row r="306" spans="1:9" s="65" customFormat="1" ht="7.5" customHeight="1" thickBot="1">
      <c r="A306" s="81"/>
      <c r="B306" s="72"/>
      <c r="C306" s="73"/>
      <c r="D306" s="74"/>
      <c r="E306" s="75"/>
      <c r="F306" s="75"/>
      <c r="G306" s="75"/>
      <c r="H306" s="76"/>
      <c r="I306" s="76"/>
    </row>
    <row r="307" ht="13.5" thickTop="1"/>
    <row r="308" spans="1:9" s="191" customFormat="1" ht="19.5" customHeight="1" thickBot="1">
      <c r="A308" s="156">
        <v>3.13</v>
      </c>
      <c r="B308" s="189" t="s">
        <v>195</v>
      </c>
      <c r="C308" s="190"/>
      <c r="D308" s="50" t="s">
        <v>72</v>
      </c>
      <c r="E308" s="50">
        <v>1997</v>
      </c>
      <c r="F308" s="50">
        <v>1999</v>
      </c>
      <c r="G308" s="186">
        <v>2002</v>
      </c>
      <c r="H308" s="50">
        <v>2005</v>
      </c>
      <c r="I308" s="50">
        <v>2010</v>
      </c>
    </row>
    <row r="309" spans="1:10" s="46" customFormat="1" ht="7.5" customHeight="1" thickTop="1">
      <c r="A309" s="52"/>
      <c r="B309" s="53"/>
      <c r="C309" s="23"/>
      <c r="D309" s="54"/>
      <c r="E309" s="55"/>
      <c r="F309" s="56"/>
      <c r="G309" s="57"/>
      <c r="H309" s="58"/>
      <c r="I309" s="59"/>
      <c r="J309" s="60"/>
    </row>
    <row r="310" spans="1:9" s="60" customFormat="1" ht="54" customHeight="1">
      <c r="A310" s="52"/>
      <c r="B310" s="61" t="s">
        <v>9</v>
      </c>
      <c r="C310" s="62" t="s">
        <v>184</v>
      </c>
      <c r="D310" s="131" t="s">
        <v>262</v>
      </c>
      <c r="E310" s="123">
        <v>0.512</v>
      </c>
      <c r="F310" s="123">
        <v>0.688</v>
      </c>
      <c r="G310" s="123">
        <v>0.679</v>
      </c>
      <c r="H310" s="64"/>
      <c r="I310" s="64"/>
    </row>
    <row r="311" spans="1:9" s="65" customFormat="1" ht="7.5" customHeight="1" thickBot="1">
      <c r="A311" s="81"/>
      <c r="B311" s="72"/>
      <c r="C311" s="73"/>
      <c r="D311" s="74"/>
      <c r="E311" s="75"/>
      <c r="F311" s="75"/>
      <c r="G311" s="75"/>
      <c r="H311" s="76"/>
      <c r="I311" s="76"/>
    </row>
    <row r="312" ht="13.5" thickTop="1"/>
    <row r="313" spans="1:9" s="87" customFormat="1" ht="19.5" customHeight="1" thickBot="1">
      <c r="A313" s="156">
        <v>3.14</v>
      </c>
      <c r="B313" s="48" t="s">
        <v>197</v>
      </c>
      <c r="C313" s="49"/>
      <c r="D313" s="50" t="s">
        <v>70</v>
      </c>
      <c r="E313" s="50">
        <v>1996</v>
      </c>
      <c r="F313" s="50">
        <v>1997</v>
      </c>
      <c r="G313" s="186">
        <v>1998</v>
      </c>
      <c r="H313" s="50">
        <v>2005</v>
      </c>
      <c r="I313" s="50">
        <v>2010</v>
      </c>
    </row>
    <row r="314" spans="1:10" s="46" customFormat="1" ht="7.5" customHeight="1" thickTop="1">
      <c r="A314" s="52"/>
      <c r="B314" s="53"/>
      <c r="C314" s="23"/>
      <c r="D314" s="54"/>
      <c r="E314" s="55"/>
      <c r="F314" s="56"/>
      <c r="G314" s="57"/>
      <c r="H314" s="58"/>
      <c r="I314" s="59"/>
      <c r="J314" s="60"/>
    </row>
    <row r="315" spans="1:9" s="60" customFormat="1" ht="27" customHeight="1">
      <c r="A315" s="52"/>
      <c r="B315" s="61" t="s">
        <v>196</v>
      </c>
      <c r="C315" s="62" t="s">
        <v>39</v>
      </c>
      <c r="D315" s="63"/>
      <c r="E315" s="103"/>
      <c r="F315" s="103"/>
      <c r="G315" s="103"/>
      <c r="H315" s="64"/>
      <c r="I315" s="64"/>
    </row>
    <row r="316" spans="1:9" ht="13.5" customHeight="1">
      <c r="A316" s="95"/>
      <c r="B316" s="96"/>
      <c r="C316" s="97" t="s">
        <v>199</v>
      </c>
      <c r="D316" s="159">
        <v>11980</v>
      </c>
      <c r="E316" s="140" t="s">
        <v>262</v>
      </c>
      <c r="F316" s="160">
        <v>15228</v>
      </c>
      <c r="G316" s="160">
        <v>15792</v>
      </c>
      <c r="H316" s="161">
        <v>17000</v>
      </c>
      <c r="I316" s="161">
        <v>18000</v>
      </c>
    </row>
    <row r="317" spans="1:9" ht="13.5" customHeight="1">
      <c r="A317" s="95"/>
      <c r="B317" s="96"/>
      <c r="C317" s="97" t="s">
        <v>175</v>
      </c>
      <c r="D317" s="131" t="s">
        <v>262</v>
      </c>
      <c r="E317" s="140" t="s">
        <v>262</v>
      </c>
      <c r="F317" s="140" t="s">
        <v>262</v>
      </c>
      <c r="G317" s="140" t="s">
        <v>262</v>
      </c>
      <c r="H317" s="138"/>
      <c r="I317" s="138"/>
    </row>
    <row r="318" spans="1:9" ht="13.5" customHeight="1">
      <c r="A318" s="95"/>
      <c r="B318" s="96"/>
      <c r="C318" s="97" t="s">
        <v>173</v>
      </c>
      <c r="D318" s="159">
        <v>19444</v>
      </c>
      <c r="E318" s="160">
        <v>21996</v>
      </c>
      <c r="F318" s="160">
        <v>22476</v>
      </c>
      <c r="G318" s="160">
        <v>24188</v>
      </c>
      <c r="H318" s="162">
        <v>26000</v>
      </c>
      <c r="I318" s="161">
        <v>28000</v>
      </c>
    </row>
    <row r="319" spans="1:9" ht="13.5" customHeight="1">
      <c r="A319" s="95"/>
      <c r="B319" s="96"/>
      <c r="C319" s="97" t="s">
        <v>174</v>
      </c>
      <c r="D319" s="131"/>
      <c r="E319" s="140"/>
      <c r="F319" s="140"/>
      <c r="G319" s="140"/>
      <c r="H319" s="138"/>
      <c r="I319" s="138"/>
    </row>
    <row r="320" spans="1:9" ht="13.5" customHeight="1">
      <c r="A320" s="95"/>
      <c r="B320" s="96"/>
      <c r="C320" s="97" t="s">
        <v>200</v>
      </c>
      <c r="D320" s="159">
        <v>23544</v>
      </c>
      <c r="E320" s="140" t="s">
        <v>262</v>
      </c>
      <c r="F320" s="160">
        <v>23792</v>
      </c>
      <c r="G320" s="140" t="s">
        <v>262</v>
      </c>
      <c r="H320" s="138"/>
      <c r="I320" s="138"/>
    </row>
    <row r="321" spans="1:9" ht="13.5" customHeight="1">
      <c r="A321" s="95"/>
      <c r="B321" s="96"/>
      <c r="C321" s="97" t="s">
        <v>201</v>
      </c>
      <c r="D321" s="159">
        <v>27880</v>
      </c>
      <c r="E321" s="140" t="s">
        <v>262</v>
      </c>
      <c r="F321" s="160">
        <v>30956</v>
      </c>
      <c r="G321" s="140" t="s">
        <v>262</v>
      </c>
      <c r="H321" s="138"/>
      <c r="I321" s="138"/>
    </row>
    <row r="322" spans="1:9" ht="13.5" customHeight="1">
      <c r="A322" s="95"/>
      <c r="B322" s="96"/>
      <c r="C322" s="97" t="s">
        <v>172</v>
      </c>
      <c r="D322" s="159">
        <v>24224</v>
      </c>
      <c r="E322" s="140" t="s">
        <v>262</v>
      </c>
      <c r="F322" s="140" t="s">
        <v>262</v>
      </c>
      <c r="G322" s="140" t="s">
        <v>262</v>
      </c>
      <c r="H322" s="138"/>
      <c r="I322" s="138"/>
    </row>
    <row r="323" spans="1:9" ht="13.5" customHeight="1">
      <c r="A323" s="95"/>
      <c r="B323" s="96"/>
      <c r="C323" s="97" t="s">
        <v>310</v>
      </c>
      <c r="D323" s="131" t="s">
        <v>262</v>
      </c>
      <c r="E323" s="140" t="s">
        <v>262</v>
      </c>
      <c r="F323" s="140" t="s">
        <v>262</v>
      </c>
      <c r="G323" s="140" t="s">
        <v>262</v>
      </c>
      <c r="H323" s="138"/>
      <c r="I323" s="138"/>
    </row>
    <row r="324" spans="1:9" ht="13.5" customHeight="1" hidden="1">
      <c r="A324" s="95"/>
      <c r="B324" s="96"/>
      <c r="C324" s="97" t="s">
        <v>202</v>
      </c>
      <c r="D324" s="131" t="s">
        <v>76</v>
      </c>
      <c r="E324" s="140" t="s">
        <v>76</v>
      </c>
      <c r="F324" s="140" t="s">
        <v>76</v>
      </c>
      <c r="G324" s="140" t="s">
        <v>76</v>
      </c>
      <c r="H324" s="138"/>
      <c r="I324" s="138"/>
    </row>
    <row r="325" spans="1:9" s="65" customFormat="1" ht="7.5" customHeight="1" thickBot="1">
      <c r="A325" s="81"/>
      <c r="B325" s="72"/>
      <c r="C325" s="73"/>
      <c r="D325" s="74"/>
      <c r="E325" s="75"/>
      <c r="F325" s="75"/>
      <c r="G325" s="75"/>
      <c r="H325" s="76"/>
      <c r="I325" s="76"/>
    </row>
    <row r="326" spans="1:9" s="163" customFormat="1" ht="48" customHeight="1" thickTop="1">
      <c r="A326" s="231" t="s">
        <v>182</v>
      </c>
      <c r="B326" s="231"/>
      <c r="C326" s="232"/>
      <c r="D326" s="233" t="s">
        <v>73</v>
      </c>
      <c r="E326" s="221"/>
      <c r="F326" s="221"/>
      <c r="G326" s="222"/>
      <c r="H326" s="223" t="s">
        <v>74</v>
      </c>
      <c r="I326" s="224"/>
    </row>
    <row r="327" spans="1:9" s="87" customFormat="1" ht="19.5" customHeight="1" thickBot="1">
      <c r="A327" s="156">
        <v>3.15</v>
      </c>
      <c r="B327" s="48" t="s">
        <v>116</v>
      </c>
      <c r="C327" s="49"/>
      <c r="D327" s="50">
        <v>1999</v>
      </c>
      <c r="E327" s="50">
        <v>2000</v>
      </c>
      <c r="F327" s="50">
        <v>2001</v>
      </c>
      <c r="G327" s="186">
        <v>2002</v>
      </c>
      <c r="H327" s="50">
        <v>2005</v>
      </c>
      <c r="I327" s="50">
        <v>2010</v>
      </c>
    </row>
    <row r="328" spans="1:10" s="46" customFormat="1" ht="7.5" customHeight="1" thickTop="1">
      <c r="A328" s="52"/>
      <c r="B328" s="53"/>
      <c r="C328" s="23"/>
      <c r="D328" s="55"/>
      <c r="E328" s="55"/>
      <c r="F328" s="56"/>
      <c r="G328" s="57"/>
      <c r="H328" s="58"/>
      <c r="I328" s="59"/>
      <c r="J328" s="60"/>
    </row>
    <row r="329" spans="1:9" s="60" customFormat="1" ht="15" customHeight="1">
      <c r="A329" s="52"/>
      <c r="B329" s="61" t="s">
        <v>198</v>
      </c>
      <c r="C329" s="62" t="s">
        <v>68</v>
      </c>
      <c r="D329" s="103"/>
      <c r="E329" s="103"/>
      <c r="F329" s="103"/>
      <c r="G329" s="103"/>
      <c r="H329" s="64"/>
      <c r="I329" s="64"/>
    </row>
    <row r="330" spans="1:9" ht="12.75" customHeight="1">
      <c r="A330" s="95"/>
      <c r="B330" s="96"/>
      <c r="C330" s="97" t="s">
        <v>204</v>
      </c>
      <c r="D330" s="132">
        <v>29868</v>
      </c>
      <c r="E330" s="202">
        <v>33210</v>
      </c>
      <c r="F330" s="202">
        <v>37084</v>
      </c>
      <c r="G330" s="202">
        <v>41273</v>
      </c>
      <c r="H330" s="133">
        <v>37500</v>
      </c>
      <c r="I330" s="133">
        <v>45000</v>
      </c>
    </row>
    <row r="331" spans="1:9" ht="12.75" customHeight="1">
      <c r="A331" s="95"/>
      <c r="B331" s="96"/>
      <c r="C331" s="97" t="s">
        <v>205</v>
      </c>
      <c r="D331" s="100">
        <v>4.6</v>
      </c>
      <c r="E331" s="193">
        <v>6.3</v>
      </c>
      <c r="F331" s="193">
        <v>4.7</v>
      </c>
      <c r="G331" s="193">
        <v>4.9</v>
      </c>
      <c r="H331" s="164">
        <v>5.3</v>
      </c>
      <c r="I331" s="164">
        <v>5.5</v>
      </c>
    </row>
    <row r="332" spans="1:9" ht="12.75" customHeight="1">
      <c r="A332" s="95"/>
      <c r="B332" s="96"/>
      <c r="C332" s="97" t="s">
        <v>206</v>
      </c>
      <c r="D332" s="100">
        <v>35.83</v>
      </c>
      <c r="E332" s="193">
        <v>46.07</v>
      </c>
      <c r="F332" s="193">
        <v>32.2</v>
      </c>
      <c r="G332" s="193">
        <v>30.9</v>
      </c>
      <c r="H332" s="164">
        <v>45</v>
      </c>
      <c r="I332" s="164">
        <v>46</v>
      </c>
    </row>
    <row r="333" spans="1:9" ht="7.5" customHeight="1" thickBot="1">
      <c r="A333" s="81"/>
      <c r="B333" s="72"/>
      <c r="C333" s="166"/>
      <c r="D333" s="113"/>
      <c r="E333" s="200"/>
      <c r="F333" s="200"/>
      <c r="G333" s="200"/>
      <c r="H333" s="76"/>
      <c r="I333" s="76"/>
    </row>
    <row r="334" spans="1:9" ht="7.5" customHeight="1" thickTop="1">
      <c r="A334" s="95"/>
      <c r="B334" s="96"/>
      <c r="C334" s="167"/>
      <c r="D334" s="168"/>
      <c r="E334" s="210"/>
      <c r="F334" s="210"/>
      <c r="G334" s="210"/>
      <c r="H334" s="138"/>
      <c r="I334" s="138"/>
    </row>
    <row r="335" spans="1:9" ht="27.75" customHeight="1">
      <c r="A335" s="95"/>
      <c r="B335" s="61" t="s">
        <v>134</v>
      </c>
      <c r="C335" s="62" t="s">
        <v>183</v>
      </c>
      <c r="D335" s="132">
        <v>1147</v>
      </c>
      <c r="E335" s="202">
        <v>1242</v>
      </c>
      <c r="F335" s="202">
        <v>2066</v>
      </c>
      <c r="G335" s="202">
        <v>1890</v>
      </c>
      <c r="H335" s="133">
        <v>2500</v>
      </c>
      <c r="I335" s="133">
        <v>3000</v>
      </c>
    </row>
    <row r="336" spans="1:9" s="65" customFormat="1" ht="7.5" customHeight="1" thickBot="1">
      <c r="A336" s="81"/>
      <c r="B336" s="72"/>
      <c r="C336" s="73"/>
      <c r="D336" s="75"/>
      <c r="E336" s="75"/>
      <c r="F336" s="75"/>
      <c r="G336" s="75"/>
      <c r="H336" s="76"/>
      <c r="I336" s="76"/>
    </row>
    <row r="337" spans="1:9" ht="7.5" customHeight="1" thickTop="1">
      <c r="A337" s="95"/>
      <c r="B337" s="96"/>
      <c r="C337" s="97"/>
      <c r="D337" s="123"/>
      <c r="E337" s="123"/>
      <c r="F337" s="123"/>
      <c r="G337" s="123"/>
      <c r="H337" s="138"/>
      <c r="I337" s="138"/>
    </row>
    <row r="338" spans="1:9" ht="30" customHeight="1">
      <c r="A338" s="95"/>
      <c r="B338" s="61" t="s">
        <v>90</v>
      </c>
      <c r="C338" s="62" t="s">
        <v>120</v>
      </c>
      <c r="D338" s="123"/>
      <c r="E338" s="123"/>
      <c r="F338" s="123"/>
      <c r="G338" s="123"/>
      <c r="H338" s="138"/>
      <c r="I338" s="138"/>
    </row>
    <row r="339" spans="1:9" ht="13.5" customHeight="1">
      <c r="A339" s="95"/>
      <c r="B339" s="61"/>
      <c r="C339" s="67" t="s">
        <v>208</v>
      </c>
      <c r="D339" s="104">
        <v>0.86</v>
      </c>
      <c r="E339" s="195">
        <v>0.81</v>
      </c>
      <c r="F339" s="195">
        <v>0.86</v>
      </c>
      <c r="G339" s="211" t="s">
        <v>311</v>
      </c>
      <c r="H339" s="137">
        <v>0.88</v>
      </c>
      <c r="I339" s="137">
        <v>0.9</v>
      </c>
    </row>
    <row r="340" spans="1:9" ht="27.75" customHeight="1">
      <c r="A340" s="95"/>
      <c r="B340" s="61"/>
      <c r="C340" s="67" t="s">
        <v>209</v>
      </c>
      <c r="D340" s="104">
        <v>0.73</v>
      </c>
      <c r="E340" s="195">
        <v>0.74</v>
      </c>
      <c r="F340" s="195">
        <v>0.73</v>
      </c>
      <c r="G340" s="195">
        <v>0.82</v>
      </c>
      <c r="H340" s="137">
        <v>0.75</v>
      </c>
      <c r="I340" s="137">
        <v>0.77</v>
      </c>
    </row>
    <row r="341" spans="1:9" ht="27.75" customHeight="1">
      <c r="A341" s="95"/>
      <c r="B341" s="61"/>
      <c r="C341" s="67" t="s">
        <v>210</v>
      </c>
      <c r="D341" s="104">
        <v>0.85</v>
      </c>
      <c r="E341" s="195">
        <v>0.82</v>
      </c>
      <c r="F341" s="195">
        <v>0.85</v>
      </c>
      <c r="G341" s="195">
        <v>0.92</v>
      </c>
      <c r="H341" s="137">
        <v>0.88</v>
      </c>
      <c r="I341" s="137">
        <v>0.9</v>
      </c>
    </row>
    <row r="342" spans="1:9" ht="27.75" customHeight="1">
      <c r="A342" s="95"/>
      <c r="B342" s="61"/>
      <c r="C342" s="67" t="s">
        <v>211</v>
      </c>
      <c r="D342" s="104">
        <v>0.74</v>
      </c>
      <c r="E342" s="195">
        <v>0.73</v>
      </c>
      <c r="F342" s="195">
        <v>0.74</v>
      </c>
      <c r="G342" s="195">
        <v>0.87</v>
      </c>
      <c r="H342" s="137">
        <v>0.79</v>
      </c>
      <c r="I342" s="137">
        <v>0.83</v>
      </c>
    </row>
    <row r="343" spans="1:9" ht="27.75" customHeight="1">
      <c r="A343" s="95"/>
      <c r="B343" s="96"/>
      <c r="C343" s="67" t="s">
        <v>212</v>
      </c>
      <c r="D343" s="104">
        <v>0.53</v>
      </c>
      <c r="E343" s="195">
        <v>0.54</v>
      </c>
      <c r="F343" s="195">
        <v>0.53</v>
      </c>
      <c r="G343" s="195">
        <v>0.6</v>
      </c>
      <c r="H343" s="137">
        <v>0.6</v>
      </c>
      <c r="I343" s="137">
        <v>0.67</v>
      </c>
    </row>
    <row r="344" spans="1:9" ht="7.5" customHeight="1" thickBot="1">
      <c r="A344" s="81"/>
      <c r="B344" s="72"/>
      <c r="C344" s="73"/>
      <c r="D344" s="75"/>
      <c r="E344" s="75"/>
      <c r="F344" s="75"/>
      <c r="G344" s="75"/>
      <c r="H344" s="76"/>
      <c r="I344" s="76"/>
    </row>
    <row r="345" spans="1:9" ht="7.5" customHeight="1" thickTop="1">
      <c r="A345" s="95"/>
      <c r="B345" s="96"/>
      <c r="C345" s="97"/>
      <c r="D345" s="123"/>
      <c r="E345" s="123"/>
      <c r="F345" s="123"/>
      <c r="G345" s="123"/>
      <c r="H345" s="138"/>
      <c r="I345" s="138"/>
    </row>
    <row r="346" spans="1:9" ht="42" customHeight="1">
      <c r="A346" s="95"/>
      <c r="B346" s="61" t="s">
        <v>91</v>
      </c>
      <c r="C346" s="62" t="s">
        <v>121</v>
      </c>
      <c r="D346" s="123"/>
      <c r="E346" s="123"/>
      <c r="F346" s="123"/>
      <c r="G346" s="123"/>
      <c r="H346" s="138"/>
      <c r="I346" s="138"/>
    </row>
    <row r="347" spans="1:9" ht="27.75" customHeight="1">
      <c r="A347" s="95"/>
      <c r="B347" s="96"/>
      <c r="C347" s="67" t="s">
        <v>219</v>
      </c>
      <c r="D347" s="104">
        <v>0.5</v>
      </c>
      <c r="E347" s="195">
        <v>0.5</v>
      </c>
      <c r="F347" s="195">
        <v>0.5</v>
      </c>
      <c r="G347" s="195">
        <v>0.51</v>
      </c>
      <c r="H347" s="137">
        <v>0.55</v>
      </c>
      <c r="I347" s="137">
        <v>0.6</v>
      </c>
    </row>
    <row r="348" spans="1:9" ht="13.5" customHeight="1">
      <c r="A348" s="95"/>
      <c r="B348" s="96"/>
      <c r="C348" s="67" t="s">
        <v>220</v>
      </c>
      <c r="D348" s="104">
        <v>0.84</v>
      </c>
      <c r="E348" s="195">
        <v>0.89</v>
      </c>
      <c r="F348" s="195">
        <v>0.84</v>
      </c>
      <c r="G348" s="211" t="s">
        <v>311</v>
      </c>
      <c r="H348" s="137">
        <v>0.9</v>
      </c>
      <c r="I348" s="137">
        <v>0.92</v>
      </c>
    </row>
    <row r="349" spans="1:9" ht="7.5" customHeight="1" thickBot="1">
      <c r="A349" s="81"/>
      <c r="B349" s="72"/>
      <c r="C349" s="73"/>
      <c r="D349" s="75"/>
      <c r="E349" s="75"/>
      <c r="F349" s="75"/>
      <c r="G349" s="75"/>
      <c r="H349" s="76"/>
      <c r="I349" s="76"/>
    </row>
    <row r="350" spans="1:9" s="163" customFormat="1" ht="48" customHeight="1" thickTop="1">
      <c r="A350" s="231" t="s">
        <v>281</v>
      </c>
      <c r="B350" s="231"/>
      <c r="C350" s="232"/>
      <c r="D350" s="233" t="s">
        <v>73</v>
      </c>
      <c r="E350" s="221"/>
      <c r="F350" s="221"/>
      <c r="G350" s="222"/>
      <c r="H350" s="223" t="s">
        <v>74</v>
      </c>
      <c r="I350" s="224"/>
    </row>
    <row r="351" spans="1:9" s="87" customFormat="1" ht="19.5" customHeight="1" thickBot="1">
      <c r="A351" s="156">
        <v>3.15</v>
      </c>
      <c r="B351" s="48" t="s">
        <v>122</v>
      </c>
      <c r="C351" s="49"/>
      <c r="D351" s="50">
        <v>1998</v>
      </c>
      <c r="E351" s="50">
        <v>1999</v>
      </c>
      <c r="F351" s="50">
        <v>2000</v>
      </c>
      <c r="G351" s="186">
        <v>2001</v>
      </c>
      <c r="H351" s="50">
        <v>2005</v>
      </c>
      <c r="I351" s="50">
        <v>2010</v>
      </c>
    </row>
    <row r="352" spans="1:9" ht="7.5" customHeight="1" thickTop="1">
      <c r="A352" s="95"/>
      <c r="B352" s="96"/>
      <c r="C352" s="67"/>
      <c r="D352" s="123"/>
      <c r="E352" s="123"/>
      <c r="F352" s="123"/>
      <c r="G352" s="123"/>
      <c r="H352" s="138"/>
      <c r="I352" s="138"/>
    </row>
    <row r="353" spans="1:9" ht="15" customHeight="1">
      <c r="A353" s="95"/>
      <c r="B353" s="61" t="s">
        <v>92</v>
      </c>
      <c r="C353" s="62" t="s">
        <v>69</v>
      </c>
      <c r="D353" s="123"/>
      <c r="E353" s="123"/>
      <c r="F353" s="123"/>
      <c r="G353" s="123"/>
      <c r="H353" s="138"/>
      <c r="I353" s="138"/>
    </row>
    <row r="354" spans="1:9" ht="27.75" customHeight="1">
      <c r="A354" s="95"/>
      <c r="B354" s="96"/>
      <c r="C354" s="67" t="s">
        <v>221</v>
      </c>
      <c r="D354" s="132">
        <v>546</v>
      </c>
      <c r="E354" s="132">
        <v>490</v>
      </c>
      <c r="F354" s="140" t="s">
        <v>262</v>
      </c>
      <c r="G354" s="140" t="s">
        <v>262</v>
      </c>
      <c r="H354" s="138"/>
      <c r="I354" s="138"/>
    </row>
    <row r="355" spans="1:9" ht="42" customHeight="1">
      <c r="A355" s="95"/>
      <c r="B355" s="96"/>
      <c r="C355" s="67" t="s">
        <v>312</v>
      </c>
      <c r="D355" s="132">
        <v>950</v>
      </c>
      <c r="E355" s="132">
        <v>900</v>
      </c>
      <c r="F355" s="140" t="s">
        <v>262</v>
      </c>
      <c r="G355" s="140" t="s">
        <v>262</v>
      </c>
      <c r="H355" s="138"/>
      <c r="I355" s="138"/>
    </row>
    <row r="356" spans="1:9" ht="13.5" customHeight="1">
      <c r="A356" s="95"/>
      <c r="B356" s="96"/>
      <c r="C356" s="67" t="s">
        <v>313</v>
      </c>
      <c r="D356" s="140"/>
      <c r="E356" s="169"/>
      <c r="F356" s="140"/>
      <c r="G356" s="169"/>
      <c r="H356" s="138"/>
      <c r="I356" s="138"/>
    </row>
    <row r="357" spans="1:9" ht="13.5" customHeight="1">
      <c r="A357" s="95"/>
      <c r="B357" s="96"/>
      <c r="C357" s="67" t="s">
        <v>314</v>
      </c>
      <c r="D357" s="132">
        <v>218</v>
      </c>
      <c r="E357" s="170">
        <v>162</v>
      </c>
      <c r="F357" s="132">
        <v>173</v>
      </c>
      <c r="G357" s="170">
        <v>196</v>
      </c>
      <c r="H357" s="138"/>
      <c r="I357" s="138"/>
    </row>
    <row r="358" spans="1:9" ht="13.5" customHeight="1">
      <c r="A358" s="95"/>
      <c r="B358" s="96"/>
      <c r="C358" s="67" t="s">
        <v>315</v>
      </c>
      <c r="D358" s="132">
        <v>4369</v>
      </c>
      <c r="E358" s="170">
        <v>4387</v>
      </c>
      <c r="F358" s="132">
        <v>4758</v>
      </c>
      <c r="G358" s="170">
        <v>4588</v>
      </c>
      <c r="H358" s="138"/>
      <c r="I358" s="138"/>
    </row>
    <row r="359" spans="1:9" ht="7.5" customHeight="1" thickBot="1">
      <c r="A359" s="81"/>
      <c r="B359" s="72"/>
      <c r="C359" s="73"/>
      <c r="D359" s="75"/>
      <c r="E359" s="75"/>
      <c r="F359" s="75"/>
      <c r="G359" s="75"/>
      <c r="H359" s="76"/>
      <c r="I359" s="76"/>
    </row>
    <row r="360" spans="1:9" ht="7.5" customHeight="1" thickTop="1">
      <c r="A360" s="95"/>
      <c r="B360" s="96"/>
      <c r="C360" s="67"/>
      <c r="D360" s="123"/>
      <c r="E360" s="123"/>
      <c r="F360" s="123"/>
      <c r="G360" s="123"/>
      <c r="H360" s="138"/>
      <c r="I360" s="138"/>
    </row>
    <row r="361" spans="1:9" ht="15" customHeight="1">
      <c r="A361" s="95"/>
      <c r="B361" s="61" t="s">
        <v>93</v>
      </c>
      <c r="C361" s="62" t="s">
        <v>263</v>
      </c>
      <c r="D361" s="123"/>
      <c r="E361" s="123"/>
      <c r="F361" s="123"/>
      <c r="G361" s="123"/>
      <c r="H361" s="138"/>
      <c r="I361" s="138"/>
    </row>
    <row r="362" spans="1:9" ht="13.5" customHeight="1">
      <c r="A362" s="95"/>
      <c r="B362" s="96"/>
      <c r="C362" s="67" t="s">
        <v>316</v>
      </c>
      <c r="D362" s="123"/>
      <c r="E362" s="123"/>
      <c r="F362" s="123"/>
      <c r="G362" s="123"/>
      <c r="H362" s="138"/>
      <c r="I362" s="138"/>
    </row>
    <row r="363" spans="1:9" ht="13.5" customHeight="1">
      <c r="A363" s="95"/>
      <c r="B363" s="96"/>
      <c r="C363" s="67" t="s">
        <v>317</v>
      </c>
      <c r="D363" s="132">
        <v>1833</v>
      </c>
      <c r="E363" s="132">
        <v>1189</v>
      </c>
      <c r="F363" s="202">
        <v>982</v>
      </c>
      <c r="G363" s="140" t="s">
        <v>262</v>
      </c>
      <c r="H363" s="203">
        <v>3000</v>
      </c>
      <c r="I363" s="203">
        <v>5000</v>
      </c>
    </row>
    <row r="364" spans="1:9" ht="13.5" customHeight="1">
      <c r="A364" s="95"/>
      <c r="B364" s="96"/>
      <c r="C364" s="67" t="s">
        <v>318</v>
      </c>
      <c r="D364" s="132">
        <v>2500</v>
      </c>
      <c r="E364" s="132">
        <v>2511</v>
      </c>
      <c r="F364" s="202">
        <v>2500</v>
      </c>
      <c r="G364" s="140" t="s">
        <v>262</v>
      </c>
      <c r="H364" s="203">
        <v>3000</v>
      </c>
      <c r="I364" s="203">
        <v>3050</v>
      </c>
    </row>
    <row r="365" spans="1:9" ht="13.5" customHeight="1">
      <c r="A365" s="95"/>
      <c r="B365" s="96"/>
      <c r="C365" s="67" t="s">
        <v>319</v>
      </c>
      <c r="D365" s="132">
        <v>400</v>
      </c>
      <c r="E365" s="132">
        <v>0</v>
      </c>
      <c r="F365" s="202">
        <v>3</v>
      </c>
      <c r="G365" s="140" t="s">
        <v>262</v>
      </c>
      <c r="H365" s="203">
        <v>20</v>
      </c>
      <c r="I365" s="203">
        <v>50</v>
      </c>
    </row>
    <row r="366" spans="1:9" ht="13.5" customHeight="1">
      <c r="A366" s="95"/>
      <c r="B366" s="96"/>
      <c r="C366" s="67" t="s">
        <v>320</v>
      </c>
      <c r="D366" s="132">
        <v>148</v>
      </c>
      <c r="E366" s="132">
        <v>108</v>
      </c>
      <c r="F366" s="202">
        <v>25</v>
      </c>
      <c r="G366" s="140" t="s">
        <v>262</v>
      </c>
      <c r="H366" s="203">
        <v>450</v>
      </c>
      <c r="I366" s="203">
        <v>600</v>
      </c>
    </row>
    <row r="367" spans="1:9" ht="13.5" customHeight="1">
      <c r="A367" s="95"/>
      <c r="B367" s="96"/>
      <c r="C367" s="67" t="s">
        <v>321</v>
      </c>
      <c r="D367" s="132">
        <v>482</v>
      </c>
      <c r="E367" s="132">
        <v>942</v>
      </c>
      <c r="F367" s="202">
        <v>607</v>
      </c>
      <c r="G367" s="140" t="s">
        <v>262</v>
      </c>
      <c r="H367" s="203">
        <v>800</v>
      </c>
      <c r="I367" s="203">
        <v>1050</v>
      </c>
    </row>
    <row r="368" spans="1:9" ht="13.5" customHeight="1">
      <c r="A368" s="95"/>
      <c r="B368" s="96"/>
      <c r="C368" s="67" t="s">
        <v>322</v>
      </c>
      <c r="D368" s="132">
        <v>75</v>
      </c>
      <c r="E368" s="132">
        <v>23</v>
      </c>
      <c r="F368" s="202">
        <v>0</v>
      </c>
      <c r="G368" s="140" t="s">
        <v>262</v>
      </c>
      <c r="H368" s="203">
        <v>20</v>
      </c>
      <c r="I368" s="203">
        <v>50</v>
      </c>
    </row>
    <row r="369" spans="1:9" ht="7.5" customHeight="1" thickBot="1">
      <c r="A369" s="81"/>
      <c r="B369" s="72"/>
      <c r="C369" s="73"/>
      <c r="D369" s="75"/>
      <c r="E369" s="75"/>
      <c r="F369" s="75"/>
      <c r="G369" s="75"/>
      <c r="H369" s="76"/>
      <c r="I369" s="76"/>
    </row>
    <row r="370" spans="1:10" s="46" customFormat="1" ht="7.5" customHeight="1" thickTop="1">
      <c r="A370" s="52"/>
      <c r="B370" s="53"/>
      <c r="C370" s="23"/>
      <c r="D370" s="56"/>
      <c r="E370" s="57"/>
      <c r="F370" s="56"/>
      <c r="G370" s="57"/>
      <c r="H370" s="58"/>
      <c r="I370" s="59"/>
      <c r="J370" s="60"/>
    </row>
    <row r="371" spans="1:9" ht="15.75" customHeight="1">
      <c r="A371" s="95"/>
      <c r="B371" s="61" t="s">
        <v>94</v>
      </c>
      <c r="C371" s="62" t="s">
        <v>264</v>
      </c>
      <c r="D371" s="123"/>
      <c r="E371" s="123"/>
      <c r="F371" s="123"/>
      <c r="G371" s="123"/>
      <c r="H371" s="138"/>
      <c r="I371" s="138"/>
    </row>
    <row r="372" spans="1:9" ht="13.5" customHeight="1">
      <c r="A372" s="95"/>
      <c r="B372" s="96"/>
      <c r="C372" s="67" t="s">
        <v>323</v>
      </c>
      <c r="D372" s="123"/>
      <c r="E372" s="123"/>
      <c r="F372" s="123"/>
      <c r="G372" s="123"/>
      <c r="H372" s="138"/>
      <c r="I372" s="138"/>
    </row>
    <row r="373" spans="1:9" ht="13.5" customHeight="1">
      <c r="A373" s="95"/>
      <c r="B373" s="96"/>
      <c r="C373" s="67" t="s">
        <v>324</v>
      </c>
      <c r="D373" s="123">
        <v>0.4235</v>
      </c>
      <c r="E373" s="123">
        <v>0.4182</v>
      </c>
      <c r="F373" s="123">
        <v>0.4237</v>
      </c>
      <c r="G373" s="140" t="s">
        <v>262</v>
      </c>
      <c r="H373" s="137">
        <v>0.4</v>
      </c>
      <c r="I373" s="137">
        <v>0.38</v>
      </c>
    </row>
    <row r="374" spans="1:9" ht="13.5" customHeight="1">
      <c r="A374" s="95"/>
      <c r="B374" s="96"/>
      <c r="C374" s="23" t="s">
        <v>325</v>
      </c>
      <c r="D374" s="123">
        <v>0.5765</v>
      </c>
      <c r="E374" s="123">
        <v>0.5818</v>
      </c>
      <c r="F374" s="123">
        <v>0.5763</v>
      </c>
      <c r="G374" s="140" t="s">
        <v>262</v>
      </c>
      <c r="H374" s="137">
        <v>0.6</v>
      </c>
      <c r="I374" s="137">
        <v>0.62</v>
      </c>
    </row>
    <row r="375" spans="1:9" ht="13.5" customHeight="1">
      <c r="A375" s="95"/>
      <c r="B375" s="96"/>
      <c r="C375" s="67" t="s">
        <v>326</v>
      </c>
      <c r="D375" s="123"/>
      <c r="E375" s="123"/>
      <c r="F375" s="123"/>
      <c r="G375" s="123"/>
      <c r="H375" s="138"/>
      <c r="I375" s="138"/>
    </row>
    <row r="376" spans="1:9" ht="13.5" customHeight="1">
      <c r="A376" s="95"/>
      <c r="B376" s="96"/>
      <c r="C376" s="67" t="s">
        <v>324</v>
      </c>
      <c r="D376" s="140" t="s">
        <v>262</v>
      </c>
      <c r="E376" s="140" t="s">
        <v>262</v>
      </c>
      <c r="F376" s="140" t="s">
        <v>262</v>
      </c>
      <c r="G376" s="140" t="s">
        <v>262</v>
      </c>
      <c r="H376" s="138"/>
      <c r="I376" s="138"/>
    </row>
    <row r="377" spans="1:9" ht="13.5" customHeight="1">
      <c r="A377" s="95"/>
      <c r="B377" s="96"/>
      <c r="C377" s="23" t="s">
        <v>325</v>
      </c>
      <c r="D377" s="140" t="s">
        <v>262</v>
      </c>
      <c r="E377" s="140" t="s">
        <v>262</v>
      </c>
      <c r="F377" s="140" t="s">
        <v>262</v>
      </c>
      <c r="G377" s="140" t="s">
        <v>262</v>
      </c>
      <c r="H377" s="138"/>
      <c r="I377" s="138"/>
    </row>
    <row r="378" spans="1:9" s="65" customFormat="1" ht="7.5" customHeight="1" thickBot="1">
      <c r="A378" s="81"/>
      <c r="B378" s="72"/>
      <c r="C378" s="73"/>
      <c r="D378" s="75"/>
      <c r="E378" s="75"/>
      <c r="F378" s="75"/>
      <c r="G378" s="75"/>
      <c r="H378" s="76"/>
      <c r="I378" s="76"/>
    </row>
    <row r="379" spans="1:9" s="163" customFormat="1" ht="48" customHeight="1" thickTop="1">
      <c r="A379" s="231" t="s">
        <v>281</v>
      </c>
      <c r="B379" s="231"/>
      <c r="C379" s="232"/>
      <c r="D379" s="233" t="s">
        <v>73</v>
      </c>
      <c r="E379" s="221"/>
      <c r="F379" s="221"/>
      <c r="G379" s="222"/>
      <c r="H379" s="223" t="s">
        <v>74</v>
      </c>
      <c r="I379" s="224"/>
    </row>
    <row r="380" spans="1:9" s="65" customFormat="1" ht="19.5" customHeight="1" thickBot="1">
      <c r="A380" s="171">
        <v>3.16</v>
      </c>
      <c r="B380" s="48" t="s">
        <v>327</v>
      </c>
      <c r="C380" s="49"/>
      <c r="D380" s="50" t="s">
        <v>70</v>
      </c>
      <c r="E380" s="50">
        <v>1997</v>
      </c>
      <c r="F380" s="50">
        <v>1998</v>
      </c>
      <c r="G380" s="186">
        <v>1999</v>
      </c>
      <c r="H380" s="50">
        <v>2005</v>
      </c>
      <c r="I380" s="50">
        <v>2010</v>
      </c>
    </row>
    <row r="381" spans="1:10" s="46" customFormat="1" ht="7.5" customHeight="1" thickTop="1">
      <c r="A381" s="52"/>
      <c r="B381" s="53"/>
      <c r="C381" s="23"/>
      <c r="D381" s="54"/>
      <c r="E381" s="55"/>
      <c r="F381" s="56"/>
      <c r="G381" s="57"/>
      <c r="H381" s="58"/>
      <c r="I381" s="59"/>
      <c r="J381" s="60"/>
    </row>
    <row r="382" spans="1:9" s="60" customFormat="1" ht="42" customHeight="1">
      <c r="A382" s="52"/>
      <c r="B382" s="61" t="s">
        <v>203</v>
      </c>
      <c r="C382" s="62" t="s">
        <v>123</v>
      </c>
      <c r="D382" s="159">
        <v>4268</v>
      </c>
      <c r="E382" s="160">
        <v>4705</v>
      </c>
      <c r="F382" s="160">
        <v>4716</v>
      </c>
      <c r="G382" s="160">
        <v>4844</v>
      </c>
      <c r="H382" s="80">
        <v>5287</v>
      </c>
      <c r="I382" s="80">
        <v>5687</v>
      </c>
    </row>
    <row r="383" spans="1:9" s="65" customFormat="1" ht="7.5" customHeight="1" thickBot="1">
      <c r="A383" s="81"/>
      <c r="B383" s="72"/>
      <c r="C383" s="73"/>
      <c r="D383" s="172"/>
      <c r="E383" s="134"/>
      <c r="F383" s="134"/>
      <c r="G383" s="134"/>
      <c r="H383" s="173"/>
      <c r="I383" s="173"/>
    </row>
    <row r="384" spans="1:9" s="65" customFormat="1" ht="7.5" customHeight="1" thickTop="1">
      <c r="A384" s="71"/>
      <c r="B384" s="53"/>
      <c r="C384" s="105"/>
      <c r="D384" s="63"/>
      <c r="E384" s="91"/>
      <c r="F384" s="91"/>
      <c r="G384" s="91"/>
      <c r="H384" s="92"/>
      <c r="I384" s="92"/>
    </row>
    <row r="385" spans="1:9" s="60" customFormat="1" ht="54.75" customHeight="1">
      <c r="A385" s="52"/>
      <c r="B385" s="61" t="s">
        <v>207</v>
      </c>
      <c r="C385" s="62" t="s">
        <v>124</v>
      </c>
      <c r="D385" s="125">
        <v>0.64</v>
      </c>
      <c r="E385" s="103">
        <v>0.73</v>
      </c>
      <c r="F385" s="103">
        <v>0.75</v>
      </c>
      <c r="G385" s="103">
        <v>0.76</v>
      </c>
      <c r="H385" s="64">
        <v>0.77</v>
      </c>
      <c r="I385" s="64">
        <v>0.78</v>
      </c>
    </row>
    <row r="386" spans="1:9" s="65" customFormat="1" ht="7.5" customHeight="1" thickBot="1">
      <c r="A386" s="81"/>
      <c r="B386" s="72"/>
      <c r="C386" s="73"/>
      <c r="D386" s="110"/>
      <c r="E386" s="113"/>
      <c r="F386" s="113"/>
      <c r="G386" s="113"/>
      <c r="H386" s="76"/>
      <c r="I386" s="76"/>
    </row>
    <row r="387" ht="13.5" thickTop="1"/>
    <row r="388" spans="1:9" s="87" customFormat="1" ht="19.5" customHeight="1" thickBot="1">
      <c r="A388" s="156">
        <v>3.17</v>
      </c>
      <c r="B388" s="48" t="s">
        <v>330</v>
      </c>
      <c r="C388" s="49"/>
      <c r="D388" s="50" t="s">
        <v>71</v>
      </c>
      <c r="E388" s="50">
        <v>1997</v>
      </c>
      <c r="F388" s="50">
        <v>1998</v>
      </c>
      <c r="G388" s="186">
        <v>1999</v>
      </c>
      <c r="H388" s="50">
        <v>2005</v>
      </c>
      <c r="I388" s="50">
        <v>2010</v>
      </c>
    </row>
    <row r="389" spans="1:10" s="46" customFormat="1" ht="7.5" customHeight="1" thickTop="1">
      <c r="A389" s="52"/>
      <c r="B389" s="53"/>
      <c r="C389" s="23"/>
      <c r="D389" s="54"/>
      <c r="E389" s="55"/>
      <c r="F389" s="56"/>
      <c r="G389" s="57"/>
      <c r="H389" s="58"/>
      <c r="I389" s="59"/>
      <c r="J389" s="60"/>
    </row>
    <row r="390" spans="1:9" s="60" customFormat="1" ht="15" customHeight="1">
      <c r="A390" s="52"/>
      <c r="B390" s="61" t="s">
        <v>328</v>
      </c>
      <c r="C390" s="88" t="s">
        <v>332</v>
      </c>
      <c r="D390" s="120"/>
      <c r="E390" s="121"/>
      <c r="F390" s="121"/>
      <c r="G390" s="121"/>
      <c r="H390" s="122"/>
      <c r="I390" s="122"/>
    </row>
    <row r="391" spans="1:9" ht="13.5" customHeight="1">
      <c r="A391" s="95"/>
      <c r="B391" s="96"/>
      <c r="C391" s="97" t="s">
        <v>333</v>
      </c>
      <c r="D391" s="136">
        <v>0.099</v>
      </c>
      <c r="E391" s="140" t="s">
        <v>262</v>
      </c>
      <c r="F391" s="123">
        <v>0.02</v>
      </c>
      <c r="G391" s="123">
        <v>0.022</v>
      </c>
      <c r="H391" s="138"/>
      <c r="I391" s="138"/>
    </row>
    <row r="392" spans="1:9" ht="13.5" customHeight="1">
      <c r="A392" s="95"/>
      <c r="B392" s="96"/>
      <c r="C392" s="97" t="s">
        <v>334</v>
      </c>
      <c r="D392" s="136">
        <v>0.47</v>
      </c>
      <c r="E392" s="140" t="s">
        <v>262</v>
      </c>
      <c r="F392" s="123">
        <v>0.33</v>
      </c>
      <c r="G392" s="123">
        <v>0.363</v>
      </c>
      <c r="H392" s="138"/>
      <c r="I392" s="138"/>
    </row>
    <row r="393" spans="1:9" ht="13.5" customHeight="1">
      <c r="A393" s="95"/>
      <c r="B393" s="96"/>
      <c r="C393" s="97" t="s">
        <v>335</v>
      </c>
      <c r="D393" s="136">
        <v>0.33</v>
      </c>
      <c r="E393" s="140" t="s">
        <v>262</v>
      </c>
      <c r="F393" s="123">
        <v>0.52</v>
      </c>
      <c r="G393" s="123">
        <v>0.499</v>
      </c>
      <c r="H393" s="138"/>
      <c r="I393" s="138"/>
    </row>
    <row r="394" spans="1:9" ht="13.5" customHeight="1">
      <c r="A394" s="95"/>
      <c r="B394" s="96"/>
      <c r="C394" s="97" t="s">
        <v>336</v>
      </c>
      <c r="D394" s="136">
        <v>0.098</v>
      </c>
      <c r="E394" s="140" t="s">
        <v>262</v>
      </c>
      <c r="F394" s="123">
        <v>0.13</v>
      </c>
      <c r="G394" s="123">
        <v>0.116</v>
      </c>
      <c r="H394" s="138"/>
      <c r="I394" s="138"/>
    </row>
    <row r="395" spans="1:9" s="65" customFormat="1" ht="7.5" customHeight="1">
      <c r="A395" s="71"/>
      <c r="B395" s="53"/>
      <c r="C395" s="105"/>
      <c r="D395" s="188"/>
      <c r="E395" s="94"/>
      <c r="F395" s="94"/>
      <c r="G395" s="94"/>
      <c r="H395" s="58"/>
      <c r="I395" s="58"/>
    </row>
    <row r="396" spans="1:9" s="191" customFormat="1" ht="19.5" customHeight="1" thickBot="1">
      <c r="A396" s="156">
        <v>3.17</v>
      </c>
      <c r="B396" s="189" t="s">
        <v>367</v>
      </c>
      <c r="C396" s="190"/>
      <c r="D396" s="50" t="s">
        <v>79</v>
      </c>
      <c r="E396" s="50">
        <v>1999</v>
      </c>
      <c r="F396" s="50">
        <v>2000</v>
      </c>
      <c r="G396" s="186">
        <v>2001</v>
      </c>
      <c r="H396" s="50">
        <v>2005</v>
      </c>
      <c r="I396" s="50">
        <v>2010</v>
      </c>
    </row>
    <row r="397" spans="1:10" s="46" customFormat="1" ht="7.5" customHeight="1" thickTop="1">
      <c r="A397" s="52"/>
      <c r="B397" s="53"/>
      <c r="C397" s="23"/>
      <c r="D397" s="54"/>
      <c r="E397" s="55"/>
      <c r="F397" s="56"/>
      <c r="G397" s="57"/>
      <c r="H397" s="58"/>
      <c r="I397" s="59"/>
      <c r="J397" s="60"/>
    </row>
    <row r="398" spans="1:9" s="65" customFormat="1" ht="15" customHeight="1">
      <c r="A398" s="71"/>
      <c r="B398" s="61" t="s">
        <v>329</v>
      </c>
      <c r="C398" s="88" t="s">
        <v>368</v>
      </c>
      <c r="D398" s="93"/>
      <c r="E398" s="94"/>
      <c r="F398" s="94"/>
      <c r="G398" s="94"/>
      <c r="H398" s="58"/>
      <c r="I398" s="58"/>
    </row>
    <row r="399" spans="1:9" s="65" customFormat="1" ht="13.5" customHeight="1">
      <c r="A399" s="71"/>
      <c r="B399" s="53"/>
      <c r="C399" s="97" t="s">
        <v>338</v>
      </c>
      <c r="D399" s="213">
        <v>23.3</v>
      </c>
      <c r="E399" s="193">
        <v>26.3</v>
      </c>
      <c r="F399" s="193">
        <v>26.3</v>
      </c>
      <c r="G399" s="193">
        <v>26.6</v>
      </c>
      <c r="H399" s="92"/>
      <c r="I399" s="92"/>
    </row>
    <row r="400" spans="1:9" s="65" customFormat="1" ht="13.5" customHeight="1">
      <c r="A400" s="71"/>
      <c r="B400" s="53"/>
      <c r="C400" s="97" t="s">
        <v>339</v>
      </c>
      <c r="D400" s="11"/>
      <c r="E400" s="17"/>
      <c r="F400" s="17"/>
      <c r="G400" s="17"/>
      <c r="H400" s="58"/>
      <c r="I400" s="58"/>
    </row>
    <row r="401" spans="1:9" s="65" customFormat="1" ht="13.5" customHeight="1">
      <c r="A401" s="71"/>
      <c r="B401" s="53"/>
      <c r="C401" s="97" t="s">
        <v>187</v>
      </c>
      <c r="D401" s="213">
        <v>25.5</v>
      </c>
      <c r="E401" s="193">
        <v>29.1</v>
      </c>
      <c r="F401" s="193">
        <v>28.9</v>
      </c>
      <c r="G401" s="193">
        <v>29.3</v>
      </c>
      <c r="H401" s="92"/>
      <c r="I401" s="92"/>
    </row>
    <row r="402" spans="1:9" s="65" customFormat="1" ht="13.5" customHeight="1">
      <c r="A402" s="71"/>
      <c r="B402" s="53"/>
      <c r="C402" s="97" t="s">
        <v>340</v>
      </c>
      <c r="D402" s="213">
        <v>27.1</v>
      </c>
      <c r="E402" s="193">
        <v>29</v>
      </c>
      <c r="F402" s="193">
        <v>28.8</v>
      </c>
      <c r="G402" s="193">
        <v>29.9</v>
      </c>
      <c r="H402" s="92"/>
      <c r="I402" s="92"/>
    </row>
    <row r="403" spans="1:9" s="65" customFormat="1" ht="13.5" customHeight="1">
      <c r="A403" s="71"/>
      <c r="B403" s="53"/>
      <c r="C403" s="97" t="s">
        <v>341</v>
      </c>
      <c r="D403" s="213">
        <v>27</v>
      </c>
      <c r="E403" s="193">
        <v>28.9</v>
      </c>
      <c r="F403" s="193">
        <v>29</v>
      </c>
      <c r="G403" s="193">
        <v>29.5</v>
      </c>
      <c r="H403" s="92"/>
      <c r="I403" s="92"/>
    </row>
    <row r="404" spans="1:9" s="65" customFormat="1" ht="13.5" customHeight="1">
      <c r="A404" s="71"/>
      <c r="B404" s="53"/>
      <c r="C404" s="97" t="s">
        <v>342</v>
      </c>
      <c r="D404" s="213">
        <v>24.8</v>
      </c>
      <c r="E404" s="193">
        <v>28.9</v>
      </c>
      <c r="F404" s="193">
        <v>28.1</v>
      </c>
      <c r="G404" s="193">
        <v>29.5</v>
      </c>
      <c r="H404" s="92"/>
      <c r="I404" s="92"/>
    </row>
    <row r="405" spans="1:9" s="65" customFormat="1" ht="13.5" customHeight="1">
      <c r="A405" s="71"/>
      <c r="B405" s="53"/>
      <c r="C405" s="97" t="s">
        <v>343</v>
      </c>
      <c r="D405" s="213"/>
      <c r="E405" s="17"/>
      <c r="F405" s="17"/>
      <c r="G405" s="17"/>
      <c r="H405" s="58"/>
      <c r="I405" s="58"/>
    </row>
    <row r="406" spans="1:9" s="65" customFormat="1" ht="13.5" customHeight="1">
      <c r="A406" s="71"/>
      <c r="B406" s="53"/>
      <c r="C406" s="97" t="s">
        <v>187</v>
      </c>
      <c r="D406" s="213">
        <v>25.7</v>
      </c>
      <c r="E406" s="193">
        <v>31.4</v>
      </c>
      <c r="F406" s="193">
        <v>31.3</v>
      </c>
      <c r="G406" s="193">
        <v>32.5</v>
      </c>
      <c r="H406" s="92"/>
      <c r="I406" s="92"/>
    </row>
    <row r="407" spans="1:9" s="65" customFormat="1" ht="13.5" customHeight="1">
      <c r="A407" s="71"/>
      <c r="B407" s="53"/>
      <c r="C407" s="97" t="s">
        <v>340</v>
      </c>
      <c r="D407" s="213">
        <v>26.9</v>
      </c>
      <c r="E407" s="193">
        <v>31</v>
      </c>
      <c r="F407" s="193">
        <v>30.9</v>
      </c>
      <c r="G407" s="193">
        <v>32.3</v>
      </c>
      <c r="H407" s="92"/>
      <c r="I407" s="92"/>
    </row>
    <row r="408" spans="1:9" s="65" customFormat="1" ht="13.5" customHeight="1">
      <c r="A408" s="71"/>
      <c r="B408" s="53"/>
      <c r="C408" s="97" t="s">
        <v>341</v>
      </c>
      <c r="D408" s="213">
        <v>27.8</v>
      </c>
      <c r="E408" s="193">
        <v>31.4</v>
      </c>
      <c r="F408" s="193">
        <v>32</v>
      </c>
      <c r="G408" s="193">
        <v>32.7</v>
      </c>
      <c r="H408" s="92"/>
      <c r="I408" s="92"/>
    </row>
    <row r="409" spans="1:9" s="65" customFormat="1" ht="13.5" customHeight="1">
      <c r="A409" s="71"/>
      <c r="B409" s="53"/>
      <c r="C409" s="97" t="s">
        <v>342</v>
      </c>
      <c r="D409" s="213">
        <v>25.4</v>
      </c>
      <c r="E409" s="193">
        <v>30.8</v>
      </c>
      <c r="F409" s="193">
        <v>30.8</v>
      </c>
      <c r="G409" s="193">
        <v>32.3</v>
      </c>
      <c r="H409" s="92"/>
      <c r="I409" s="92"/>
    </row>
    <row r="410" spans="1:9" s="65" customFormat="1" ht="7.5" customHeight="1" thickBot="1">
      <c r="A410" s="81"/>
      <c r="B410" s="72"/>
      <c r="C410" s="73"/>
      <c r="D410" s="74"/>
      <c r="E410" s="75"/>
      <c r="F410" s="75"/>
      <c r="G410" s="75"/>
      <c r="H410" s="76"/>
      <c r="I410" s="76"/>
    </row>
    <row r="411" spans="1:9" s="163" customFormat="1" ht="48" customHeight="1" thickTop="1">
      <c r="A411" s="231" t="s">
        <v>281</v>
      </c>
      <c r="B411" s="231"/>
      <c r="C411" s="232"/>
      <c r="D411" s="233" t="s">
        <v>73</v>
      </c>
      <c r="E411" s="221"/>
      <c r="F411" s="221"/>
      <c r="G411" s="222"/>
      <c r="H411" s="223" t="s">
        <v>74</v>
      </c>
      <c r="I411" s="224"/>
    </row>
    <row r="412" spans="1:9" s="87" customFormat="1" ht="19.5" customHeight="1" thickBot="1">
      <c r="A412" s="171">
        <v>3.18</v>
      </c>
      <c r="B412" s="48" t="s">
        <v>344</v>
      </c>
      <c r="C412" s="49"/>
      <c r="D412" s="50" t="s">
        <v>72</v>
      </c>
      <c r="E412" s="50">
        <v>1998</v>
      </c>
      <c r="F412" s="50">
        <v>1999</v>
      </c>
      <c r="G412" s="186">
        <v>2000</v>
      </c>
      <c r="H412" s="50">
        <v>2005</v>
      </c>
      <c r="I412" s="50">
        <v>2010</v>
      </c>
    </row>
    <row r="413" spans="1:10" s="46" customFormat="1" ht="7.5" customHeight="1" thickTop="1">
      <c r="A413" s="52"/>
      <c r="B413" s="53"/>
      <c r="C413" s="23"/>
      <c r="D413" s="54"/>
      <c r="E413" s="55"/>
      <c r="F413" s="56"/>
      <c r="G413" s="57"/>
      <c r="H413" s="58"/>
      <c r="I413" s="59"/>
      <c r="J413" s="60"/>
    </row>
    <row r="414" spans="1:9" s="60" customFormat="1" ht="15" customHeight="1">
      <c r="A414" s="52"/>
      <c r="B414" s="61" t="s">
        <v>331</v>
      </c>
      <c r="C414" s="62" t="s">
        <v>265</v>
      </c>
      <c r="D414" s="66"/>
      <c r="E414" s="140"/>
      <c r="F414" s="55"/>
      <c r="G414" s="55"/>
      <c r="H414" s="64"/>
      <c r="I414" s="64"/>
    </row>
    <row r="415" spans="1:9" s="60" customFormat="1" ht="27" customHeight="1">
      <c r="A415" s="52"/>
      <c r="B415" s="61"/>
      <c r="C415" s="97" t="s">
        <v>222</v>
      </c>
      <c r="D415" s="131" t="s">
        <v>262</v>
      </c>
      <c r="E415" s="140" t="s">
        <v>262</v>
      </c>
      <c r="F415" s="140" t="s">
        <v>262</v>
      </c>
      <c r="G415" s="140" t="s">
        <v>262</v>
      </c>
      <c r="H415" s="64"/>
      <c r="I415" s="64"/>
    </row>
    <row r="416" spans="1:9" s="60" customFormat="1" ht="15" customHeight="1">
      <c r="A416" s="52"/>
      <c r="B416" s="61"/>
      <c r="C416" s="97" t="s">
        <v>223</v>
      </c>
      <c r="D416" s="131" t="s">
        <v>262</v>
      </c>
      <c r="E416" s="160">
        <v>48923</v>
      </c>
      <c r="F416" s="160">
        <v>51246</v>
      </c>
      <c r="G416" s="140" t="s">
        <v>262</v>
      </c>
      <c r="H416" s="64"/>
      <c r="I416" s="64"/>
    </row>
    <row r="417" spans="1:9" s="60" customFormat="1" ht="7.5" customHeight="1" thickBot="1">
      <c r="A417" s="81"/>
      <c r="B417" s="72"/>
      <c r="C417" s="73"/>
      <c r="D417" s="74"/>
      <c r="E417" s="75"/>
      <c r="F417" s="75"/>
      <c r="G417" s="75"/>
      <c r="H417" s="76"/>
      <c r="I417" s="76"/>
    </row>
    <row r="418" spans="1:9" s="60" customFormat="1" ht="7.5" customHeight="1" thickTop="1">
      <c r="A418" s="52"/>
      <c r="B418" s="61"/>
      <c r="C418" s="62"/>
      <c r="D418" s="66"/>
      <c r="E418" s="140"/>
      <c r="F418" s="55"/>
      <c r="G418" s="55"/>
      <c r="H418" s="58"/>
      <c r="I418" s="64"/>
    </row>
    <row r="419" spans="1:9" s="60" customFormat="1" ht="27.75" customHeight="1">
      <c r="A419" s="52"/>
      <c r="B419" s="61" t="s">
        <v>337</v>
      </c>
      <c r="C419" s="62" t="s">
        <v>347</v>
      </c>
      <c r="D419" s="131" t="s">
        <v>262</v>
      </c>
      <c r="E419" s="103">
        <v>0.84</v>
      </c>
      <c r="F419" s="103">
        <v>0.73</v>
      </c>
      <c r="G419" s="103">
        <v>0.77</v>
      </c>
      <c r="H419" s="92"/>
      <c r="I419" s="64"/>
    </row>
    <row r="420" spans="1:9" s="60" customFormat="1" ht="7.5" customHeight="1" thickBot="1">
      <c r="A420" s="81"/>
      <c r="B420" s="72"/>
      <c r="C420" s="73"/>
      <c r="D420" s="74"/>
      <c r="E420" s="75"/>
      <c r="F420" s="75"/>
      <c r="G420" s="75"/>
      <c r="H420" s="76"/>
      <c r="I420" s="76"/>
    </row>
    <row r="421" spans="1:9" s="60" customFormat="1" ht="7.5" customHeight="1" thickTop="1">
      <c r="A421" s="52"/>
      <c r="B421" s="61"/>
      <c r="C421" s="62"/>
      <c r="D421" s="66"/>
      <c r="E421" s="140"/>
      <c r="F421" s="55"/>
      <c r="G421" s="55"/>
      <c r="H421" s="58"/>
      <c r="I421" s="64"/>
    </row>
    <row r="422" spans="1:9" s="60" customFormat="1" ht="15" customHeight="1">
      <c r="A422" s="52"/>
      <c r="B422" s="61" t="s">
        <v>135</v>
      </c>
      <c r="C422" s="62" t="s">
        <v>266</v>
      </c>
      <c r="D422" s="66"/>
      <c r="E422" s="140"/>
      <c r="F422" s="107"/>
      <c r="G422" s="107"/>
      <c r="H422" s="58"/>
      <c r="I422" s="64"/>
    </row>
    <row r="423" spans="1:9" s="60" customFormat="1" ht="15" customHeight="1">
      <c r="A423" s="52"/>
      <c r="B423" s="61"/>
      <c r="C423" s="67" t="s">
        <v>236</v>
      </c>
      <c r="D423" s="131" t="s">
        <v>262</v>
      </c>
      <c r="E423" s="132">
        <v>210789</v>
      </c>
      <c r="F423" s="132">
        <v>217078</v>
      </c>
      <c r="G423" s="132">
        <v>223510</v>
      </c>
      <c r="H423" s="92"/>
      <c r="I423" s="64"/>
    </row>
    <row r="424" spans="1:9" s="60" customFormat="1" ht="13.5" customHeight="1">
      <c r="A424" s="52"/>
      <c r="B424" s="23"/>
      <c r="C424" s="67" t="s">
        <v>237</v>
      </c>
      <c r="D424" s="131" t="s">
        <v>262</v>
      </c>
      <c r="E424" s="132">
        <v>43546</v>
      </c>
      <c r="F424" s="132">
        <v>40043</v>
      </c>
      <c r="G424" s="132">
        <v>41405</v>
      </c>
      <c r="H424" s="64"/>
      <c r="I424" s="64"/>
    </row>
    <row r="425" spans="1:9" s="60" customFormat="1" ht="13.5" customHeight="1">
      <c r="A425" s="52"/>
      <c r="B425" s="23"/>
      <c r="C425" s="67" t="s">
        <v>238</v>
      </c>
      <c r="D425" s="131" t="s">
        <v>262</v>
      </c>
      <c r="E425" s="132">
        <v>223633</v>
      </c>
      <c r="F425" s="132">
        <v>230552</v>
      </c>
      <c r="G425" s="132">
        <v>230552</v>
      </c>
      <c r="H425" s="64"/>
      <c r="I425" s="64"/>
    </row>
    <row r="426" spans="1:9" s="65" customFormat="1" ht="7.5" customHeight="1" thickBot="1">
      <c r="A426" s="81"/>
      <c r="B426" s="72"/>
      <c r="C426" s="73"/>
      <c r="D426" s="74"/>
      <c r="E426" s="75"/>
      <c r="F426" s="75"/>
      <c r="G426" s="75"/>
      <c r="H426" s="76"/>
      <c r="I426" s="76"/>
    </row>
    <row r="427" spans="1:10" s="46" customFormat="1" ht="7.5" customHeight="1" thickTop="1">
      <c r="A427" s="52"/>
      <c r="B427" s="53"/>
      <c r="C427" s="23"/>
      <c r="D427" s="54"/>
      <c r="E427" s="55"/>
      <c r="F427" s="56"/>
      <c r="G427" s="57"/>
      <c r="H427" s="58"/>
      <c r="I427" s="59"/>
      <c r="J427" s="60"/>
    </row>
    <row r="428" spans="1:9" s="60" customFormat="1" ht="27.75" customHeight="1">
      <c r="A428" s="52"/>
      <c r="B428" s="61" t="s">
        <v>95</v>
      </c>
      <c r="C428" s="62" t="s">
        <v>213</v>
      </c>
      <c r="D428" s="174"/>
      <c r="E428" s="132"/>
      <c r="F428" s="55"/>
      <c r="G428" s="55"/>
      <c r="H428" s="64"/>
      <c r="I428" s="64"/>
    </row>
    <row r="429" spans="1:9" s="60" customFormat="1" ht="15" customHeight="1">
      <c r="A429" s="52"/>
      <c r="B429" s="61"/>
      <c r="C429" s="67" t="s">
        <v>216</v>
      </c>
      <c r="D429" s="131" t="s">
        <v>262</v>
      </c>
      <c r="E429" s="140" t="s">
        <v>262</v>
      </c>
      <c r="F429" s="132">
        <v>26012</v>
      </c>
      <c r="G429" s="132">
        <v>16450</v>
      </c>
      <c r="H429" s="64"/>
      <c r="I429" s="64"/>
    </row>
    <row r="430" spans="1:9" s="60" customFormat="1" ht="15" customHeight="1">
      <c r="A430" s="52"/>
      <c r="B430" s="61"/>
      <c r="C430" s="67" t="s">
        <v>214</v>
      </c>
      <c r="D430" s="131" t="s">
        <v>262</v>
      </c>
      <c r="E430" s="140" t="s">
        <v>262</v>
      </c>
      <c r="F430" s="175">
        <v>413091.552</v>
      </c>
      <c r="G430" s="175">
        <v>606917</v>
      </c>
      <c r="H430" s="64"/>
      <c r="I430" s="64"/>
    </row>
    <row r="431" spans="1:9" s="60" customFormat="1" ht="15" customHeight="1">
      <c r="A431" s="52"/>
      <c r="B431" s="61"/>
      <c r="C431" s="67" t="s">
        <v>215</v>
      </c>
      <c r="D431" s="131" t="s">
        <v>262</v>
      </c>
      <c r="E431" s="140" t="s">
        <v>262</v>
      </c>
      <c r="F431" s="123">
        <v>0.132</v>
      </c>
      <c r="G431" s="123">
        <v>0.073</v>
      </c>
      <c r="H431" s="64"/>
      <c r="I431" s="64"/>
    </row>
    <row r="432" spans="1:9" ht="7.5" customHeight="1" thickBot="1">
      <c r="A432" s="117"/>
      <c r="B432" s="117"/>
      <c r="C432" s="117"/>
      <c r="D432" s="118"/>
      <c r="E432" s="75"/>
      <c r="F432" s="75"/>
      <c r="G432" s="75"/>
      <c r="H432" s="76"/>
      <c r="I432" s="76"/>
    </row>
    <row r="433" ht="13.5" thickTop="1"/>
    <row r="434" spans="1:9" s="87" customFormat="1" ht="19.5" customHeight="1" thickBot="1">
      <c r="A434" s="171">
        <v>3.19</v>
      </c>
      <c r="B434" s="48" t="s">
        <v>239</v>
      </c>
      <c r="C434" s="49"/>
      <c r="D434" s="50" t="s">
        <v>18</v>
      </c>
      <c r="E434" s="50">
        <v>2000</v>
      </c>
      <c r="F434" s="50">
        <v>2001</v>
      </c>
      <c r="G434" s="186">
        <v>2002</v>
      </c>
      <c r="H434" s="50">
        <v>2005</v>
      </c>
      <c r="I434" s="50">
        <v>2010</v>
      </c>
    </row>
    <row r="435" spans="1:10" s="46" customFormat="1" ht="7.5" customHeight="1" thickTop="1">
      <c r="A435" s="52"/>
      <c r="B435" s="53"/>
      <c r="C435" s="23"/>
      <c r="D435" s="54"/>
      <c r="E435" s="55"/>
      <c r="F435" s="56"/>
      <c r="G435" s="57"/>
      <c r="H435" s="58"/>
      <c r="I435" s="59"/>
      <c r="J435" s="60"/>
    </row>
    <row r="436" spans="1:9" s="60" customFormat="1" ht="42" customHeight="1">
      <c r="A436" s="52"/>
      <c r="B436" s="61" t="s">
        <v>345</v>
      </c>
      <c r="C436" s="62" t="s">
        <v>125</v>
      </c>
      <c r="D436" s="174"/>
      <c r="E436" s="132"/>
      <c r="F436" s="55"/>
      <c r="G436" s="55"/>
      <c r="H436" s="64"/>
      <c r="I436" s="64"/>
    </row>
    <row r="437" spans="1:9" ht="15" customHeight="1">
      <c r="A437" s="95"/>
      <c r="B437" s="96"/>
      <c r="C437" s="97" t="s">
        <v>241</v>
      </c>
      <c r="D437" s="136">
        <v>0.06</v>
      </c>
      <c r="E437" s="123">
        <v>0.064</v>
      </c>
      <c r="F437" s="123">
        <v>0.063</v>
      </c>
      <c r="G437" s="123">
        <v>0.057</v>
      </c>
      <c r="H437" s="138"/>
      <c r="I437" s="138"/>
    </row>
    <row r="438" spans="1:9" ht="15" customHeight="1">
      <c r="A438" s="95"/>
      <c r="B438" s="96"/>
      <c r="C438" s="97" t="s">
        <v>242</v>
      </c>
      <c r="D438" s="136">
        <v>0.114</v>
      </c>
      <c r="E438" s="123">
        <v>0.148</v>
      </c>
      <c r="F438" s="123">
        <v>0.149</v>
      </c>
      <c r="G438" s="123">
        <v>0.136</v>
      </c>
      <c r="H438" s="138"/>
      <c r="I438" s="138"/>
    </row>
    <row r="439" spans="1:9" ht="15" customHeight="1">
      <c r="A439" s="95"/>
      <c r="B439" s="96"/>
      <c r="C439" s="97" t="s">
        <v>243</v>
      </c>
      <c r="D439" s="136">
        <v>0.151</v>
      </c>
      <c r="E439" s="123">
        <v>0.228</v>
      </c>
      <c r="F439" s="123">
        <v>0.233</v>
      </c>
      <c r="G439" s="123">
        <v>0.204</v>
      </c>
      <c r="H439" s="138"/>
      <c r="I439" s="138"/>
    </row>
    <row r="440" spans="1:9" ht="7.5" customHeight="1" thickBot="1">
      <c r="A440" s="81"/>
      <c r="B440" s="72"/>
      <c r="C440" s="73"/>
      <c r="D440" s="74"/>
      <c r="E440" s="113"/>
      <c r="F440" s="113"/>
      <c r="G440" s="113"/>
      <c r="H440" s="76"/>
      <c r="I440" s="76"/>
    </row>
    <row r="441" spans="1:9" s="163" customFormat="1" ht="48" customHeight="1" thickTop="1">
      <c r="A441" s="231" t="s">
        <v>281</v>
      </c>
      <c r="B441" s="231"/>
      <c r="C441" s="232"/>
      <c r="D441" s="233" t="s">
        <v>73</v>
      </c>
      <c r="E441" s="221"/>
      <c r="F441" s="221"/>
      <c r="G441" s="222"/>
      <c r="H441" s="223" t="s">
        <v>74</v>
      </c>
      <c r="I441" s="224"/>
    </row>
    <row r="442" spans="1:9" s="87" customFormat="1" ht="19.5" customHeight="1" thickBot="1">
      <c r="A442" s="171">
        <v>3.19</v>
      </c>
      <c r="B442" s="48" t="s">
        <v>353</v>
      </c>
      <c r="C442" s="49"/>
      <c r="D442" s="50" t="s">
        <v>77</v>
      </c>
      <c r="E442" s="50">
        <v>1998</v>
      </c>
      <c r="F442" s="50">
        <v>1999</v>
      </c>
      <c r="G442" s="186">
        <v>2000</v>
      </c>
      <c r="H442" s="50">
        <v>2005</v>
      </c>
      <c r="I442" s="50">
        <v>2010</v>
      </c>
    </row>
    <row r="443" spans="1:9" ht="7.5" customHeight="1" thickTop="1">
      <c r="A443" s="95"/>
      <c r="B443" s="96"/>
      <c r="C443" s="97"/>
      <c r="D443" s="139"/>
      <c r="E443" s="115"/>
      <c r="F443" s="115"/>
      <c r="G443" s="115"/>
      <c r="H443" s="138"/>
      <c r="I443" s="138"/>
    </row>
    <row r="444" spans="1:9" ht="15.75" customHeight="1">
      <c r="A444" s="95"/>
      <c r="B444" s="61" t="s">
        <v>346</v>
      </c>
      <c r="C444" s="62" t="s">
        <v>267</v>
      </c>
      <c r="D444" s="139"/>
      <c r="E444" s="115"/>
      <c r="F444" s="115"/>
      <c r="G444" s="115"/>
      <c r="H444" s="138"/>
      <c r="I444" s="138"/>
    </row>
    <row r="445" spans="1:9" ht="15" customHeight="1">
      <c r="A445" s="95"/>
      <c r="B445" s="96"/>
      <c r="C445" s="97" t="s">
        <v>241</v>
      </c>
      <c r="D445" s="131" t="s">
        <v>262</v>
      </c>
      <c r="E445" s="123">
        <v>0.944</v>
      </c>
      <c r="F445" s="198">
        <v>0.946</v>
      </c>
      <c r="G445" s="198">
        <v>0.95</v>
      </c>
      <c r="H445" s="138"/>
      <c r="I445" s="138"/>
    </row>
    <row r="446" spans="1:9" ht="15" customHeight="1">
      <c r="A446" s="95"/>
      <c r="B446" s="96"/>
      <c r="C446" s="97" t="s">
        <v>242</v>
      </c>
      <c r="D446" s="131" t="s">
        <v>262</v>
      </c>
      <c r="E446" s="123">
        <v>0.913</v>
      </c>
      <c r="F446" s="198">
        <v>0.919</v>
      </c>
      <c r="G446" s="198">
        <v>0.924</v>
      </c>
      <c r="H446" s="138"/>
      <c r="I446" s="138"/>
    </row>
    <row r="447" spans="1:9" ht="15" customHeight="1">
      <c r="A447" s="95"/>
      <c r="B447" s="96"/>
      <c r="C447" s="97" t="s">
        <v>243</v>
      </c>
      <c r="D447" s="131" t="s">
        <v>262</v>
      </c>
      <c r="E447" s="123">
        <v>0.882</v>
      </c>
      <c r="F447" s="198">
        <v>0.898</v>
      </c>
      <c r="G447" s="198">
        <v>0.906</v>
      </c>
      <c r="H447" s="138"/>
      <c r="I447" s="138"/>
    </row>
    <row r="448" spans="1:9" ht="7.5" customHeight="1" thickBot="1">
      <c r="A448" s="81"/>
      <c r="B448" s="72"/>
      <c r="C448" s="73"/>
      <c r="D448" s="74"/>
      <c r="E448" s="75"/>
      <c r="F448" s="75"/>
      <c r="G448" s="75"/>
      <c r="H448" s="76"/>
      <c r="I448" s="76"/>
    </row>
    <row r="449" spans="1:9" ht="7.5" customHeight="1" thickTop="1">
      <c r="A449" s="95"/>
      <c r="B449" s="96"/>
      <c r="C449" s="97"/>
      <c r="D449" s="139"/>
      <c r="E449" s="123"/>
      <c r="F449" s="123"/>
      <c r="G449" s="123"/>
      <c r="H449" s="138"/>
      <c r="I449" s="138"/>
    </row>
    <row r="450" spans="1:9" ht="27.75" customHeight="1">
      <c r="A450" s="95"/>
      <c r="B450" s="61" t="s">
        <v>96</v>
      </c>
      <c r="C450" s="62" t="s">
        <v>354</v>
      </c>
      <c r="D450" s="139"/>
      <c r="E450" s="123"/>
      <c r="F450" s="123"/>
      <c r="G450" s="123"/>
      <c r="H450" s="138"/>
      <c r="I450" s="138"/>
    </row>
    <row r="451" spans="1:9" ht="15" customHeight="1">
      <c r="A451" s="95"/>
      <c r="B451" s="61"/>
      <c r="C451" s="97" t="s">
        <v>241</v>
      </c>
      <c r="D451" s="131" t="s">
        <v>262</v>
      </c>
      <c r="E451" s="140" t="s">
        <v>262</v>
      </c>
      <c r="F451" s="123">
        <v>0.012</v>
      </c>
      <c r="G451" s="140" t="s">
        <v>262</v>
      </c>
      <c r="H451" s="138">
        <v>0.005</v>
      </c>
      <c r="I451" s="138">
        <v>0.001</v>
      </c>
    </row>
    <row r="452" spans="1:9" ht="15" customHeight="1">
      <c r="A452" s="95"/>
      <c r="B452" s="61"/>
      <c r="C452" s="97" t="s">
        <v>242</v>
      </c>
      <c r="D452" s="131" t="s">
        <v>262</v>
      </c>
      <c r="E452" s="140" t="s">
        <v>262</v>
      </c>
      <c r="F452" s="123">
        <v>0.073</v>
      </c>
      <c r="G452" s="140" t="s">
        <v>262</v>
      </c>
      <c r="H452" s="138">
        <v>0.05</v>
      </c>
      <c r="I452" s="138">
        <v>0.03</v>
      </c>
    </row>
    <row r="453" spans="1:9" ht="12.75" customHeight="1">
      <c r="A453" s="95"/>
      <c r="B453" s="96"/>
      <c r="C453" s="97" t="s">
        <v>243</v>
      </c>
      <c r="D453" s="131" t="s">
        <v>262</v>
      </c>
      <c r="E453" s="140" t="s">
        <v>262</v>
      </c>
      <c r="F453" s="123">
        <v>0.146</v>
      </c>
      <c r="G453" s="140" t="s">
        <v>262</v>
      </c>
      <c r="H453" s="138">
        <v>0.1</v>
      </c>
      <c r="I453" s="138">
        <v>0.05</v>
      </c>
    </row>
    <row r="454" spans="1:9" ht="7.5" customHeight="1" thickBot="1">
      <c r="A454" s="81"/>
      <c r="B454" s="72"/>
      <c r="C454" s="73"/>
      <c r="D454" s="74"/>
      <c r="E454" s="75"/>
      <c r="F454" s="75"/>
      <c r="G454" s="75"/>
      <c r="H454" s="76"/>
      <c r="I454" s="76"/>
    </row>
    <row r="455" ht="13.5" thickTop="1"/>
    <row r="456" spans="1:9" s="87" customFormat="1" ht="19.5" customHeight="1" thickBot="1">
      <c r="A456" s="156">
        <v>3.2</v>
      </c>
      <c r="B456" s="48" t="s">
        <v>245</v>
      </c>
      <c r="C456" s="49"/>
      <c r="D456" s="50" t="s">
        <v>79</v>
      </c>
      <c r="E456" s="50">
        <v>1999</v>
      </c>
      <c r="F456" s="50">
        <v>2000</v>
      </c>
      <c r="G456" s="186">
        <v>2001</v>
      </c>
      <c r="H456" s="50">
        <v>2005</v>
      </c>
      <c r="I456" s="50">
        <v>2010</v>
      </c>
    </row>
    <row r="457" spans="1:10" s="46" customFormat="1" ht="7.5" customHeight="1" thickTop="1">
      <c r="A457" s="52"/>
      <c r="B457" s="53"/>
      <c r="C457" s="23"/>
      <c r="D457" s="54"/>
      <c r="E457" s="55"/>
      <c r="F457" s="56"/>
      <c r="G457" s="57"/>
      <c r="H457" s="58"/>
      <c r="I457" s="59"/>
      <c r="J457" s="60"/>
    </row>
    <row r="458" spans="1:9" s="60" customFormat="1" ht="30" customHeight="1">
      <c r="A458" s="52"/>
      <c r="B458" s="61" t="s">
        <v>240</v>
      </c>
      <c r="C458" s="62" t="s">
        <v>355</v>
      </c>
      <c r="D458" s="174"/>
      <c r="E458" s="132"/>
      <c r="F458" s="55"/>
      <c r="G458" s="55"/>
      <c r="H458" s="64"/>
      <c r="I458" s="64"/>
    </row>
    <row r="459" spans="1:9" ht="15" customHeight="1">
      <c r="A459" s="95"/>
      <c r="B459" s="96"/>
      <c r="C459" s="67" t="s">
        <v>247</v>
      </c>
      <c r="D459" s="139"/>
      <c r="E459" s="123"/>
      <c r="F459" s="123"/>
      <c r="G459" s="123"/>
      <c r="H459" s="138"/>
      <c r="I459" s="138"/>
    </row>
    <row r="460" spans="1:9" ht="15" customHeight="1">
      <c r="A460" s="95"/>
      <c r="B460" s="96"/>
      <c r="C460" s="97" t="s">
        <v>248</v>
      </c>
      <c r="D460" s="214">
        <v>0.162</v>
      </c>
      <c r="E460" s="198">
        <v>0.12</v>
      </c>
      <c r="F460" s="198">
        <v>0.083</v>
      </c>
      <c r="G460" s="198">
        <v>0.092</v>
      </c>
      <c r="H460" s="201">
        <v>0.08</v>
      </c>
      <c r="I460" s="201">
        <v>0.06</v>
      </c>
    </row>
    <row r="461" spans="1:9" ht="15" customHeight="1">
      <c r="A461" s="95"/>
      <c r="B461" s="96"/>
      <c r="C461" s="97" t="s">
        <v>249</v>
      </c>
      <c r="D461" s="214">
        <v>0.163</v>
      </c>
      <c r="E461" s="198">
        <v>0.106</v>
      </c>
      <c r="F461" s="198">
        <v>0.074</v>
      </c>
      <c r="G461" s="198">
        <v>0.096</v>
      </c>
      <c r="H461" s="201">
        <v>0.08</v>
      </c>
      <c r="I461" s="201">
        <v>0.06</v>
      </c>
    </row>
    <row r="462" spans="1:9" ht="15" customHeight="1">
      <c r="A462" s="95"/>
      <c r="B462" s="96"/>
      <c r="C462" s="67" t="s">
        <v>250</v>
      </c>
      <c r="D462" s="215"/>
      <c r="E462" s="195"/>
      <c r="F462" s="195"/>
      <c r="G462" s="195"/>
      <c r="H462" s="201"/>
      <c r="I462" s="201"/>
    </row>
    <row r="463" spans="1:9" ht="13.5" customHeight="1">
      <c r="A463" s="95"/>
      <c r="B463" s="96"/>
      <c r="C463" s="97" t="s">
        <v>248</v>
      </c>
      <c r="D463" s="214">
        <v>0.143</v>
      </c>
      <c r="E463" s="198">
        <v>0.104</v>
      </c>
      <c r="F463" s="198">
        <v>0.082</v>
      </c>
      <c r="G463" s="198">
        <v>0.103</v>
      </c>
      <c r="H463" s="201">
        <v>0.08</v>
      </c>
      <c r="I463" s="201">
        <v>0.06</v>
      </c>
    </row>
    <row r="464" spans="1:9" ht="12.75" customHeight="1">
      <c r="A464" s="95"/>
      <c r="B464" s="96"/>
      <c r="C464" s="97" t="s">
        <v>249</v>
      </c>
      <c r="D464" s="214">
        <v>0.125</v>
      </c>
      <c r="E464" s="198">
        <v>0.098</v>
      </c>
      <c r="F464" s="198">
        <v>0.077</v>
      </c>
      <c r="G464" s="198">
        <v>0.092</v>
      </c>
      <c r="H464" s="201">
        <v>0.08</v>
      </c>
      <c r="I464" s="201">
        <v>0.06</v>
      </c>
    </row>
    <row r="465" spans="1:9" s="65" customFormat="1" ht="7.5" customHeight="1" thickBot="1">
      <c r="A465" s="81"/>
      <c r="B465" s="72"/>
      <c r="C465" s="73"/>
      <c r="D465" s="74"/>
      <c r="E465" s="113"/>
      <c r="F465" s="113"/>
      <c r="G465" s="113"/>
      <c r="H465" s="76"/>
      <c r="I465" s="76"/>
    </row>
    <row r="466" spans="1:9" s="65" customFormat="1" ht="7.5" customHeight="1" thickTop="1">
      <c r="A466" s="71"/>
      <c r="B466" s="53"/>
      <c r="C466" s="105"/>
      <c r="D466" s="93"/>
      <c r="E466" s="119"/>
      <c r="F466" s="119"/>
      <c r="G466" s="119"/>
      <c r="H466" s="58"/>
      <c r="I466" s="58"/>
    </row>
    <row r="467" spans="1:9" s="60" customFormat="1" ht="27.75" customHeight="1">
      <c r="A467" s="52"/>
      <c r="B467" s="61" t="s">
        <v>244</v>
      </c>
      <c r="C467" s="62" t="s">
        <v>356</v>
      </c>
      <c r="D467" s="131" t="s">
        <v>262</v>
      </c>
      <c r="E467" s="99">
        <v>169</v>
      </c>
      <c r="F467" s="99">
        <v>195</v>
      </c>
      <c r="G467" s="140" t="s">
        <v>262</v>
      </c>
      <c r="H467" s="102">
        <v>85</v>
      </c>
      <c r="I467" s="102">
        <v>85</v>
      </c>
    </row>
    <row r="468" spans="1:9" ht="7.5" customHeight="1" thickBot="1">
      <c r="A468" s="81"/>
      <c r="B468" s="72"/>
      <c r="C468" s="73"/>
      <c r="D468" s="74"/>
      <c r="E468" s="113"/>
      <c r="F468" s="113"/>
      <c r="G468" s="113"/>
      <c r="H468" s="76"/>
      <c r="I468" s="76"/>
    </row>
    <row r="469" spans="1:9" s="163" customFormat="1" ht="48" customHeight="1" thickTop="1">
      <c r="A469" s="231" t="s">
        <v>281</v>
      </c>
      <c r="B469" s="231"/>
      <c r="C469" s="232"/>
      <c r="D469" s="233" t="s">
        <v>73</v>
      </c>
      <c r="E469" s="221"/>
      <c r="F469" s="221"/>
      <c r="G469" s="222"/>
      <c r="H469" s="223" t="s">
        <v>74</v>
      </c>
      <c r="I469" s="224"/>
    </row>
    <row r="470" spans="1:9" s="87" customFormat="1" ht="19.5" customHeight="1" thickBot="1">
      <c r="A470" s="171">
        <v>3.21</v>
      </c>
      <c r="B470" s="48" t="s">
        <v>252</v>
      </c>
      <c r="C470" s="49"/>
      <c r="D470" s="50" t="s">
        <v>79</v>
      </c>
      <c r="E470" s="50">
        <v>2000</v>
      </c>
      <c r="F470" s="50">
        <v>2001</v>
      </c>
      <c r="G470" s="186">
        <v>2002</v>
      </c>
      <c r="H470" s="50">
        <v>2005</v>
      </c>
      <c r="I470" s="50">
        <v>2010</v>
      </c>
    </row>
    <row r="471" spans="1:10" s="46" customFormat="1" ht="7.5" customHeight="1" thickTop="1">
      <c r="A471" s="52"/>
      <c r="B471" s="53"/>
      <c r="C471" s="23"/>
      <c r="D471" s="54"/>
      <c r="E471" s="55"/>
      <c r="F471" s="56"/>
      <c r="G471" s="57"/>
      <c r="H471" s="58"/>
      <c r="I471" s="59"/>
      <c r="J471" s="60"/>
    </row>
    <row r="472" spans="1:9" s="65" customFormat="1" ht="27.75" customHeight="1">
      <c r="A472" s="71"/>
      <c r="B472" s="61" t="s">
        <v>246</v>
      </c>
      <c r="C472" s="62" t="s">
        <v>357</v>
      </c>
      <c r="D472" s="93"/>
      <c r="E472" s="228" t="s">
        <v>20</v>
      </c>
      <c r="F472" s="229"/>
      <c r="G472" s="230"/>
      <c r="H472" s="58"/>
      <c r="I472" s="58"/>
    </row>
    <row r="473" spans="1:9" s="65" customFormat="1" ht="7.5" customHeight="1" thickBot="1">
      <c r="A473" s="81"/>
      <c r="B473" s="72"/>
      <c r="C473" s="73"/>
      <c r="D473" s="74"/>
      <c r="E473" s="113"/>
      <c r="F473" s="113"/>
      <c r="G473" s="113"/>
      <c r="H473" s="76"/>
      <c r="I473" s="76"/>
    </row>
    <row r="474" spans="1:9" s="65" customFormat="1" ht="7.5" customHeight="1" thickTop="1">
      <c r="A474" s="71"/>
      <c r="B474" s="53"/>
      <c r="C474" s="105"/>
      <c r="D474" s="93"/>
      <c r="E474" s="119"/>
      <c r="F474" s="119"/>
      <c r="G474" s="119"/>
      <c r="H474" s="58"/>
      <c r="I474" s="58"/>
    </row>
    <row r="475" spans="1:9" s="60" customFormat="1" ht="40.5" customHeight="1">
      <c r="A475" s="52"/>
      <c r="B475" s="61" t="s">
        <v>251</v>
      </c>
      <c r="C475" s="62" t="s">
        <v>227</v>
      </c>
      <c r="D475" s="174"/>
      <c r="E475" s="177"/>
      <c r="F475" s="178"/>
      <c r="G475" s="178"/>
      <c r="H475" s="64"/>
      <c r="I475" s="64"/>
    </row>
    <row r="476" spans="1:9" ht="15" customHeight="1">
      <c r="A476" s="95"/>
      <c r="B476" s="96"/>
      <c r="C476" s="97" t="s">
        <v>224</v>
      </c>
      <c r="D476" s="9">
        <v>12723</v>
      </c>
      <c r="E476" s="202">
        <v>1612</v>
      </c>
      <c r="F476" s="202">
        <v>1336</v>
      </c>
      <c r="G476" s="202">
        <v>1281</v>
      </c>
      <c r="H476" s="165"/>
      <c r="I476" s="165"/>
    </row>
    <row r="477" spans="1:9" ht="15" customHeight="1">
      <c r="A477" s="95"/>
      <c r="B477" s="96"/>
      <c r="C477" s="97" t="s">
        <v>225</v>
      </c>
      <c r="D477" s="9">
        <v>60419</v>
      </c>
      <c r="E477" s="202">
        <v>5093</v>
      </c>
      <c r="F477" s="202">
        <v>3066</v>
      </c>
      <c r="G477" s="202">
        <v>3446</v>
      </c>
      <c r="H477" s="165"/>
      <c r="I477" s="165"/>
    </row>
    <row r="478" spans="1:9" ht="15" customHeight="1">
      <c r="A478" s="95"/>
      <c r="B478" s="96"/>
      <c r="C478" s="97" t="s">
        <v>226</v>
      </c>
      <c r="D478" s="9">
        <v>13066</v>
      </c>
      <c r="E478" s="202">
        <v>1378</v>
      </c>
      <c r="F478" s="202">
        <v>1011</v>
      </c>
      <c r="G478" s="202">
        <v>1025</v>
      </c>
      <c r="H478" s="165"/>
      <c r="I478" s="165"/>
    </row>
    <row r="479" spans="1:9" ht="7.5" customHeight="1">
      <c r="A479" s="71"/>
      <c r="B479" s="53"/>
      <c r="C479" s="105"/>
      <c r="D479" s="54"/>
      <c r="E479" s="94"/>
      <c r="F479" s="94"/>
      <c r="G479" s="94"/>
      <c r="H479" s="216"/>
      <c r="I479" s="216"/>
    </row>
    <row r="480" spans="1:9" s="191" customFormat="1" ht="19.5" customHeight="1" thickBot="1">
      <c r="A480" s="171">
        <v>3.21</v>
      </c>
      <c r="B480" s="189" t="s">
        <v>231</v>
      </c>
      <c r="C480" s="190"/>
      <c r="D480" s="50" t="s">
        <v>79</v>
      </c>
      <c r="E480" s="50">
        <v>1999</v>
      </c>
      <c r="F480" s="50">
        <v>2000</v>
      </c>
      <c r="G480" s="186">
        <v>2001</v>
      </c>
      <c r="H480" s="50">
        <v>2005</v>
      </c>
      <c r="I480" s="50">
        <v>2010</v>
      </c>
    </row>
    <row r="481" spans="1:10" s="46" customFormat="1" ht="7.5" customHeight="1" thickTop="1">
      <c r="A481" s="52"/>
      <c r="B481" s="53"/>
      <c r="C481" s="23"/>
      <c r="D481" s="54"/>
      <c r="E481" s="55"/>
      <c r="F481" s="56"/>
      <c r="G481" s="57"/>
      <c r="H481" s="58"/>
      <c r="I481" s="59"/>
      <c r="J481" s="60"/>
    </row>
    <row r="482" spans="1:9" ht="27.75" customHeight="1">
      <c r="A482" s="95"/>
      <c r="B482" s="61" t="s">
        <v>136</v>
      </c>
      <c r="C482" s="62" t="s">
        <v>228</v>
      </c>
      <c r="D482" s="176"/>
      <c r="E482" s="179"/>
      <c r="F482" s="179"/>
      <c r="G482" s="179"/>
      <c r="H482" s="138"/>
      <c r="I482" s="138"/>
    </row>
    <row r="483" spans="1:9" ht="15" customHeight="1">
      <c r="A483" s="95"/>
      <c r="B483" s="96"/>
      <c r="C483" s="97" t="s">
        <v>229</v>
      </c>
      <c r="D483" s="9">
        <v>6516</v>
      </c>
      <c r="E483" s="202">
        <v>531</v>
      </c>
      <c r="F483" s="202">
        <v>561</v>
      </c>
      <c r="G483" s="202">
        <v>620</v>
      </c>
      <c r="H483" s="165"/>
      <c r="I483" s="165"/>
    </row>
    <row r="484" spans="1:9" ht="15" customHeight="1">
      <c r="A484" s="95"/>
      <c r="B484" s="96"/>
      <c r="C484" s="97" t="s">
        <v>230</v>
      </c>
      <c r="D484" s="9">
        <v>1136</v>
      </c>
      <c r="E484" s="202">
        <v>87</v>
      </c>
      <c r="F484" s="202">
        <v>94</v>
      </c>
      <c r="G484" s="202">
        <v>133</v>
      </c>
      <c r="H484" s="165"/>
      <c r="I484" s="165"/>
    </row>
    <row r="485" spans="1:9" s="65" customFormat="1" ht="7.5" customHeight="1" thickBot="1">
      <c r="A485" s="81"/>
      <c r="B485" s="72"/>
      <c r="C485" s="73"/>
      <c r="D485" s="74"/>
      <c r="E485" s="113"/>
      <c r="F485" s="113"/>
      <c r="G485" s="113"/>
      <c r="H485" s="76"/>
      <c r="I485" s="76"/>
    </row>
    <row r="486" ht="13.5" thickTop="1"/>
    <row r="487" spans="1:9" s="87" customFormat="1" ht="19.5" customHeight="1" thickBot="1">
      <c r="A487" s="180">
        <v>3.22</v>
      </c>
      <c r="B487" s="48" t="s">
        <v>253</v>
      </c>
      <c r="C487" s="49"/>
      <c r="D487" s="50" t="s">
        <v>79</v>
      </c>
      <c r="E487" s="50">
        <v>1999</v>
      </c>
      <c r="F487" s="50">
        <v>2000</v>
      </c>
      <c r="G487" s="186">
        <v>2001</v>
      </c>
      <c r="H487" s="50">
        <v>2005</v>
      </c>
      <c r="I487" s="50">
        <v>2010</v>
      </c>
    </row>
    <row r="488" spans="1:10" s="46" customFormat="1" ht="7.5" customHeight="1" thickTop="1">
      <c r="A488" s="52"/>
      <c r="B488" s="53"/>
      <c r="C488" s="23"/>
      <c r="D488" s="54"/>
      <c r="E488" s="55"/>
      <c r="F488" s="56"/>
      <c r="G488" s="57"/>
      <c r="H488" s="58"/>
      <c r="I488" s="59"/>
      <c r="J488" s="60"/>
    </row>
    <row r="489" spans="1:9" s="60" customFormat="1" ht="15.75" customHeight="1">
      <c r="A489" s="52"/>
      <c r="B489" s="61" t="s">
        <v>97</v>
      </c>
      <c r="C489" s="62" t="s">
        <v>268</v>
      </c>
      <c r="D489" s="174"/>
      <c r="E489" s="144"/>
      <c r="F489" s="144"/>
      <c r="G489" s="144"/>
      <c r="H489" s="64"/>
      <c r="I489" s="64"/>
    </row>
    <row r="490" spans="1:9" s="60" customFormat="1" ht="15" customHeight="1">
      <c r="A490" s="52"/>
      <c r="B490" s="61"/>
      <c r="C490" s="67" t="s">
        <v>232</v>
      </c>
      <c r="D490" s="70">
        <v>0.005340382993138538</v>
      </c>
      <c r="E490" s="123">
        <v>0.005472396587799775</v>
      </c>
      <c r="F490" s="123">
        <v>0.00621998267852925</v>
      </c>
      <c r="G490" s="123">
        <v>0.006724593879863997</v>
      </c>
      <c r="H490" s="89">
        <v>0.01</v>
      </c>
      <c r="I490" s="89">
        <v>0.012</v>
      </c>
    </row>
    <row r="491" spans="1:9" s="60" customFormat="1" ht="15" customHeight="1">
      <c r="A491" s="52"/>
      <c r="B491" s="61"/>
      <c r="C491" s="67" t="s">
        <v>254</v>
      </c>
      <c r="D491" s="70">
        <v>0.1440176418622261</v>
      </c>
      <c r="E491" s="123">
        <v>0.21181393851601482</v>
      </c>
      <c r="F491" s="123">
        <v>0.21675458625305094</v>
      </c>
      <c r="G491" s="123">
        <v>0.22145825462788063</v>
      </c>
      <c r="H491" s="89">
        <v>0.23</v>
      </c>
      <c r="I491" s="89">
        <v>0.25</v>
      </c>
    </row>
    <row r="492" spans="1:9" s="60" customFormat="1" ht="15" customHeight="1">
      <c r="A492" s="52"/>
      <c r="B492" s="61"/>
      <c r="C492" s="67" t="s">
        <v>78</v>
      </c>
      <c r="D492" s="70">
        <v>0.08524685986808457</v>
      </c>
      <c r="E492" s="123">
        <v>0.054241107355544826</v>
      </c>
      <c r="F492" s="123">
        <v>0.061097551373907565</v>
      </c>
      <c r="G492" s="123">
        <v>0.06890819795995466</v>
      </c>
      <c r="H492" s="89">
        <v>0.085</v>
      </c>
      <c r="I492" s="89">
        <v>0.1</v>
      </c>
    </row>
    <row r="493" spans="1:9" s="60" customFormat="1" ht="15" customHeight="1">
      <c r="A493" s="52"/>
      <c r="B493" s="61"/>
      <c r="C493" s="67" t="s">
        <v>233</v>
      </c>
      <c r="D493" s="70">
        <v>0.0027764677750396877</v>
      </c>
      <c r="E493" s="123">
        <v>0.0045066795428939325</v>
      </c>
      <c r="F493" s="123">
        <v>0.004172899771671522</v>
      </c>
      <c r="G493" s="123">
        <v>0.00460899131091802</v>
      </c>
      <c r="H493" s="89">
        <v>0.004</v>
      </c>
      <c r="I493" s="89">
        <v>0.004</v>
      </c>
    </row>
    <row r="494" spans="1:9" s="60" customFormat="1" ht="15" customHeight="1">
      <c r="A494" s="52"/>
      <c r="B494" s="61"/>
      <c r="C494" s="67" t="s">
        <v>255</v>
      </c>
      <c r="D494" s="70">
        <v>0.7626186475015111</v>
      </c>
      <c r="E494" s="123">
        <v>0.7239658779977467</v>
      </c>
      <c r="F494" s="123">
        <v>0.7117549799228408</v>
      </c>
      <c r="G494" s="123">
        <v>0.6982999622213827</v>
      </c>
      <c r="H494" s="89">
        <v>0.671</v>
      </c>
      <c r="I494" s="89">
        <v>0.634</v>
      </c>
    </row>
    <row r="495" spans="1:9" s="60" customFormat="1" ht="15" customHeight="1">
      <c r="A495" s="52"/>
      <c r="B495" s="61"/>
      <c r="C495" s="67" t="s">
        <v>234</v>
      </c>
      <c r="D495" s="70">
        <v>0.7779357161360602</v>
      </c>
      <c r="E495" s="123">
        <v>0.784725575406406</v>
      </c>
      <c r="F495" s="123">
        <v>0.7860011022754114</v>
      </c>
      <c r="G495" s="123">
        <v>0.792595391008689</v>
      </c>
      <c r="H495" s="89">
        <v>0.79</v>
      </c>
      <c r="I495" s="89">
        <v>0.79</v>
      </c>
    </row>
    <row r="496" spans="1:9" s="60" customFormat="1" ht="15" customHeight="1">
      <c r="A496" s="52"/>
      <c r="B496" s="61"/>
      <c r="C496" s="23" t="s">
        <v>256</v>
      </c>
      <c r="D496" s="70">
        <v>0.22206428386393978</v>
      </c>
      <c r="E496" s="123">
        <v>0.21527442459359408</v>
      </c>
      <c r="F496" s="123">
        <v>0.2139988977245886</v>
      </c>
      <c r="G496" s="123">
        <v>0.2074046089913109</v>
      </c>
      <c r="H496" s="89">
        <v>0.21</v>
      </c>
      <c r="I496" s="89">
        <v>0.21</v>
      </c>
    </row>
    <row r="497" spans="1:9" s="65" customFormat="1" ht="7.5" customHeight="1" thickBot="1">
      <c r="A497" s="81"/>
      <c r="B497" s="72"/>
      <c r="C497" s="73"/>
      <c r="D497" s="74"/>
      <c r="E497" s="113"/>
      <c r="F497" s="113"/>
      <c r="G497" s="113"/>
      <c r="H497" s="76"/>
      <c r="I497" s="76"/>
    </row>
    <row r="498" spans="1:9" s="163" customFormat="1" ht="48" customHeight="1" thickTop="1">
      <c r="A498" s="231" t="s">
        <v>281</v>
      </c>
      <c r="B498" s="231"/>
      <c r="C498" s="232"/>
      <c r="D498" s="233" t="s">
        <v>73</v>
      </c>
      <c r="E498" s="221"/>
      <c r="F498" s="221"/>
      <c r="G498" s="222"/>
      <c r="H498" s="223" t="s">
        <v>74</v>
      </c>
      <c r="I498" s="224"/>
    </row>
    <row r="499" spans="1:9" s="191" customFormat="1" ht="19.5" customHeight="1" thickBot="1">
      <c r="A499" s="171">
        <v>3.22</v>
      </c>
      <c r="B499" s="189" t="s">
        <v>359</v>
      </c>
      <c r="C499" s="190"/>
      <c r="D499" s="50" t="s">
        <v>72</v>
      </c>
      <c r="E499" s="50">
        <v>1998</v>
      </c>
      <c r="F499" s="50">
        <v>1999</v>
      </c>
      <c r="G499" s="186">
        <v>2000</v>
      </c>
      <c r="H499" s="50">
        <v>2005</v>
      </c>
      <c r="I499" s="50">
        <v>2010</v>
      </c>
    </row>
    <row r="500" spans="1:9" s="60" customFormat="1" ht="7.5" customHeight="1" thickTop="1">
      <c r="A500" s="52"/>
      <c r="B500" s="61"/>
      <c r="C500" s="62"/>
      <c r="D500" s="174"/>
      <c r="E500" s="144"/>
      <c r="F500" s="144"/>
      <c r="G500" s="144"/>
      <c r="H500" s="64"/>
      <c r="I500" s="64"/>
    </row>
    <row r="501" spans="1:9" s="60" customFormat="1" ht="28.5" customHeight="1">
      <c r="A501" s="52"/>
      <c r="B501" s="61" t="s">
        <v>98</v>
      </c>
      <c r="C501" s="62" t="s">
        <v>358</v>
      </c>
      <c r="D501" s="174"/>
      <c r="E501" s="144"/>
      <c r="F501" s="144"/>
      <c r="G501" s="144"/>
      <c r="H501" s="64"/>
      <c r="I501" s="64"/>
    </row>
    <row r="502" spans="1:9" s="60" customFormat="1" ht="15" customHeight="1">
      <c r="A502" s="52"/>
      <c r="B502" s="61"/>
      <c r="C502" s="67" t="s">
        <v>257</v>
      </c>
      <c r="D502" s="131" t="s">
        <v>262</v>
      </c>
      <c r="E502" s="100">
        <v>1.6</v>
      </c>
      <c r="F502" s="100">
        <v>2.1</v>
      </c>
      <c r="G502" s="100">
        <v>1.7</v>
      </c>
      <c r="H502" s="101">
        <v>1.8</v>
      </c>
      <c r="I502" s="102">
        <v>1.7</v>
      </c>
    </row>
    <row r="503" spans="1:9" s="60" customFormat="1" ht="15" customHeight="1">
      <c r="A503" s="52"/>
      <c r="B503" s="61"/>
      <c r="C503" s="67" t="s">
        <v>258</v>
      </c>
      <c r="D503" s="131" t="s">
        <v>262</v>
      </c>
      <c r="E503" s="100">
        <v>9.7</v>
      </c>
      <c r="F503" s="100">
        <v>9.9</v>
      </c>
      <c r="G503" s="100">
        <v>7.2</v>
      </c>
      <c r="H503" s="102">
        <v>9.8</v>
      </c>
      <c r="I503" s="102">
        <v>9.6</v>
      </c>
    </row>
    <row r="504" spans="1:9" s="60" customFormat="1" ht="15" customHeight="1">
      <c r="A504" s="52"/>
      <c r="B504" s="61"/>
      <c r="C504" s="67" t="s">
        <v>259</v>
      </c>
      <c r="D504" s="131" t="s">
        <v>262</v>
      </c>
      <c r="E504" s="100">
        <v>2.7</v>
      </c>
      <c r="F504" s="100">
        <v>4.9</v>
      </c>
      <c r="G504" s="100">
        <v>4.3</v>
      </c>
      <c r="H504" s="102">
        <v>4.5</v>
      </c>
      <c r="I504" s="102">
        <v>4.4</v>
      </c>
    </row>
    <row r="505" spans="1:9" s="60" customFormat="1" ht="15" customHeight="1">
      <c r="A505" s="52"/>
      <c r="B505" s="61"/>
      <c r="C505" s="67" t="s">
        <v>260</v>
      </c>
      <c r="D505" s="131" t="s">
        <v>262</v>
      </c>
      <c r="E505" s="100">
        <v>0.5</v>
      </c>
      <c r="F505" s="100">
        <v>0.9</v>
      </c>
      <c r="G505" s="100">
        <v>0.8</v>
      </c>
      <c r="H505" s="102">
        <v>0.8</v>
      </c>
      <c r="I505" s="101">
        <v>0.63</v>
      </c>
    </row>
    <row r="506" spans="1:9" s="60" customFormat="1" ht="7.5" customHeight="1" thickBot="1">
      <c r="A506" s="81"/>
      <c r="B506" s="72"/>
      <c r="C506" s="73"/>
      <c r="D506" s="74"/>
      <c r="E506" s="113"/>
      <c r="F506" s="113"/>
      <c r="G506" s="113"/>
      <c r="H506" s="76"/>
      <c r="I506" s="76"/>
    </row>
    <row r="507" spans="1:10" s="46" customFormat="1" ht="7.5" customHeight="1" thickTop="1">
      <c r="A507" s="52"/>
      <c r="B507" s="53"/>
      <c r="C507" s="23"/>
      <c r="D507" s="54"/>
      <c r="E507" s="55"/>
      <c r="F507" s="56"/>
      <c r="G507" s="57"/>
      <c r="H507" s="58"/>
      <c r="I507" s="59"/>
      <c r="J507" s="60"/>
    </row>
    <row r="508" spans="1:9" s="60" customFormat="1" ht="16.5" customHeight="1">
      <c r="A508" s="52"/>
      <c r="B508" s="61" t="s">
        <v>99</v>
      </c>
      <c r="C508" s="62" t="s">
        <v>269</v>
      </c>
      <c r="D508" s="174"/>
      <c r="E508" s="144"/>
      <c r="F508" s="144"/>
      <c r="G508" s="144"/>
      <c r="H508" s="64"/>
      <c r="I508" s="64"/>
    </row>
    <row r="509" spans="1:9" s="60" customFormat="1" ht="13.5" customHeight="1">
      <c r="A509" s="52"/>
      <c r="B509" s="61"/>
      <c r="C509" s="67" t="s">
        <v>293</v>
      </c>
      <c r="D509" s="174"/>
      <c r="E509" s="100"/>
      <c r="F509" s="144"/>
      <c r="G509" s="144"/>
      <c r="H509" s="64"/>
      <c r="I509" s="64"/>
    </row>
    <row r="510" spans="1:9" s="60" customFormat="1" ht="12.75" customHeight="1">
      <c r="A510" s="52"/>
      <c r="B510" s="61"/>
      <c r="C510" s="181" t="s">
        <v>261</v>
      </c>
      <c r="D510" s="214">
        <v>0.669</v>
      </c>
      <c r="E510" s="198">
        <v>0.678</v>
      </c>
      <c r="F510" s="198">
        <v>0.671</v>
      </c>
      <c r="G510" s="198">
        <v>0.674</v>
      </c>
      <c r="H510" s="112"/>
      <c r="I510" s="112"/>
    </row>
    <row r="511" spans="1:9" s="60" customFormat="1" ht="13.5" customHeight="1">
      <c r="A511" s="52"/>
      <c r="B511" s="61"/>
      <c r="C511" s="23" t="s">
        <v>126</v>
      </c>
      <c r="D511" s="214">
        <v>0.31</v>
      </c>
      <c r="E511" s="198">
        <v>0.307</v>
      </c>
      <c r="F511" s="198">
        <v>0.315</v>
      </c>
      <c r="G511" s="198">
        <v>0.313</v>
      </c>
      <c r="H511" s="112"/>
      <c r="I511" s="112"/>
    </row>
    <row r="512" spans="1:9" s="60" customFormat="1" ht="15" customHeight="1">
      <c r="A512" s="52"/>
      <c r="B512" s="61"/>
      <c r="C512" s="23" t="s">
        <v>127</v>
      </c>
      <c r="D512" s="214">
        <v>0.016</v>
      </c>
      <c r="E512" s="198">
        <v>0.011</v>
      </c>
      <c r="F512" s="198">
        <v>0.01</v>
      </c>
      <c r="G512" s="198" t="s">
        <v>235</v>
      </c>
      <c r="H512" s="112"/>
      <c r="I512" s="112"/>
    </row>
    <row r="513" spans="1:9" s="60" customFormat="1" ht="13.5" customHeight="1">
      <c r="A513" s="52"/>
      <c r="B513" s="61"/>
      <c r="C513" s="23" t="s">
        <v>128</v>
      </c>
      <c r="D513" s="214">
        <v>0.004</v>
      </c>
      <c r="E513" s="198">
        <v>0.004</v>
      </c>
      <c r="F513" s="198">
        <v>0.004</v>
      </c>
      <c r="G513" s="198">
        <v>0.004</v>
      </c>
      <c r="H513" s="112"/>
      <c r="I513" s="112"/>
    </row>
    <row r="514" spans="1:9" s="60" customFormat="1" ht="13.5" customHeight="1">
      <c r="A514" s="52"/>
      <c r="B514" s="61"/>
      <c r="C514" s="67" t="s">
        <v>360</v>
      </c>
      <c r="D514" s="15"/>
      <c r="E514" s="217"/>
      <c r="F514" s="217"/>
      <c r="G514" s="217"/>
      <c r="H514" s="111"/>
      <c r="I514" s="111"/>
    </row>
    <row r="515" spans="1:9" s="60" customFormat="1" ht="12.75" customHeight="1">
      <c r="A515" s="52"/>
      <c r="B515" s="61"/>
      <c r="C515" s="23" t="s">
        <v>261</v>
      </c>
      <c r="D515" s="214">
        <v>0.661</v>
      </c>
      <c r="E515" s="198">
        <v>0.647</v>
      </c>
      <c r="F515" s="198">
        <v>0.648</v>
      </c>
      <c r="G515" s="198">
        <v>0.657</v>
      </c>
      <c r="H515" s="112"/>
      <c r="I515" s="112"/>
    </row>
    <row r="516" spans="1:9" s="60" customFormat="1" ht="13.5" customHeight="1">
      <c r="A516" s="52"/>
      <c r="B516" s="61"/>
      <c r="C516" s="23" t="s">
        <v>126</v>
      </c>
      <c r="D516" s="214">
        <v>0.313</v>
      </c>
      <c r="E516" s="198">
        <v>0.331</v>
      </c>
      <c r="F516" s="198">
        <v>0.327</v>
      </c>
      <c r="G516" s="198">
        <v>0.32</v>
      </c>
      <c r="H516" s="112"/>
      <c r="I516" s="112"/>
    </row>
    <row r="517" spans="1:9" s="60" customFormat="1" ht="13.5" customHeight="1">
      <c r="A517" s="52"/>
      <c r="B517" s="61"/>
      <c r="C517" s="23" t="s">
        <v>127</v>
      </c>
      <c r="D517" s="214">
        <v>0.017</v>
      </c>
      <c r="E517" s="198">
        <v>0.014</v>
      </c>
      <c r="F517" s="198">
        <v>0.017</v>
      </c>
      <c r="G517" s="198">
        <v>0.017</v>
      </c>
      <c r="H517" s="112"/>
      <c r="I517" s="112"/>
    </row>
    <row r="518" spans="1:9" s="60" customFormat="1" ht="13.5" customHeight="1">
      <c r="A518" s="52"/>
      <c r="B518" s="61"/>
      <c r="C518" s="23" t="s">
        <v>128</v>
      </c>
      <c r="D518" s="214">
        <v>0.009</v>
      </c>
      <c r="E518" s="198">
        <v>0.007</v>
      </c>
      <c r="F518" s="198">
        <v>0.007</v>
      </c>
      <c r="G518" s="198">
        <v>0.006</v>
      </c>
      <c r="H518" s="112"/>
      <c r="I518" s="112"/>
    </row>
    <row r="519" spans="1:9" ht="13.5" customHeight="1">
      <c r="A519" s="52"/>
      <c r="B519" s="61"/>
      <c r="C519" s="67" t="s">
        <v>129</v>
      </c>
      <c r="D519" s="15"/>
      <c r="E519" s="217"/>
      <c r="F519" s="193"/>
      <c r="G519" s="193"/>
      <c r="H519" s="111"/>
      <c r="I519" s="111"/>
    </row>
    <row r="520" spans="1:9" ht="12" customHeight="1">
      <c r="A520" s="52"/>
      <c r="B520" s="61"/>
      <c r="C520" s="23" t="s">
        <v>261</v>
      </c>
      <c r="D520" s="214">
        <v>0.603</v>
      </c>
      <c r="E520" s="198">
        <v>0.578</v>
      </c>
      <c r="F520" s="198">
        <v>0.571</v>
      </c>
      <c r="G520" s="198">
        <v>0.575</v>
      </c>
      <c r="H520" s="112"/>
      <c r="I520" s="112"/>
    </row>
    <row r="521" spans="1:9" ht="13.5" customHeight="1">
      <c r="A521" s="52"/>
      <c r="B521" s="61"/>
      <c r="C521" s="23" t="s">
        <v>126</v>
      </c>
      <c r="D521" s="214">
        <v>0.359</v>
      </c>
      <c r="E521" s="198">
        <v>0.387</v>
      </c>
      <c r="F521" s="198">
        <v>0.396</v>
      </c>
      <c r="G521" s="198">
        <v>0.389</v>
      </c>
      <c r="H521" s="112"/>
      <c r="I521" s="112"/>
    </row>
    <row r="522" spans="1:9" ht="13.5" customHeight="1">
      <c r="A522" s="52"/>
      <c r="B522" s="61"/>
      <c r="C522" s="23" t="s">
        <v>127</v>
      </c>
      <c r="D522" s="214">
        <v>0.022</v>
      </c>
      <c r="E522" s="198">
        <v>0.02</v>
      </c>
      <c r="F522" s="198">
        <v>0.018</v>
      </c>
      <c r="G522" s="198">
        <v>0.021</v>
      </c>
      <c r="H522" s="112"/>
      <c r="I522" s="112"/>
    </row>
    <row r="523" spans="1:9" ht="13.5" customHeight="1">
      <c r="A523" s="52"/>
      <c r="B523" s="61"/>
      <c r="C523" s="23" t="s">
        <v>128</v>
      </c>
      <c r="D523" s="214">
        <v>0.016</v>
      </c>
      <c r="E523" s="198">
        <v>0.015</v>
      </c>
      <c r="F523" s="198">
        <v>0.014</v>
      </c>
      <c r="G523" s="198">
        <v>0.016</v>
      </c>
      <c r="H523" s="112"/>
      <c r="I523" s="112"/>
    </row>
    <row r="524" spans="1:9" ht="7.5" customHeight="1" thickBot="1">
      <c r="A524" s="81"/>
      <c r="B524" s="72"/>
      <c r="C524" s="73"/>
      <c r="D524" s="110"/>
      <c r="E524" s="75"/>
      <c r="F524" s="75"/>
      <c r="G524" s="75"/>
      <c r="H524" s="182"/>
      <c r="I524" s="182"/>
    </row>
    <row r="525" spans="1:9" ht="7.5" customHeight="1" thickTop="1">
      <c r="A525" s="52"/>
      <c r="B525" s="61"/>
      <c r="D525" s="183"/>
      <c r="E525" s="100"/>
      <c r="F525" s="100"/>
      <c r="G525" s="100"/>
      <c r="H525" s="135"/>
      <c r="I525" s="135"/>
    </row>
    <row r="526" spans="1:9" ht="42" customHeight="1">
      <c r="A526" s="52"/>
      <c r="B526" s="61" t="s">
        <v>100</v>
      </c>
      <c r="C526" s="62" t="s">
        <v>361</v>
      </c>
      <c r="D526" s="131" t="s">
        <v>262</v>
      </c>
      <c r="E526" s="104">
        <v>1</v>
      </c>
      <c r="F526" s="104">
        <v>1</v>
      </c>
      <c r="G526" s="104">
        <v>1</v>
      </c>
      <c r="H526" s="64">
        <v>1</v>
      </c>
      <c r="I526" s="64">
        <v>1</v>
      </c>
    </row>
    <row r="527" spans="1:9" ht="7.5" customHeight="1" thickBot="1">
      <c r="A527" s="81"/>
      <c r="B527" s="72"/>
      <c r="C527" s="73"/>
      <c r="D527" s="74"/>
      <c r="E527" s="75"/>
      <c r="F527" s="75"/>
      <c r="G527" s="75"/>
      <c r="H527" s="76"/>
      <c r="I527" s="76"/>
    </row>
    <row r="528" ht="13.5" thickTop="1"/>
  </sheetData>
  <mergeCells count="35">
    <mergeCell ref="E127:G127"/>
    <mergeCell ref="E224:G224"/>
    <mergeCell ref="E230:G230"/>
    <mergeCell ref="D75:G75"/>
    <mergeCell ref="A4:I4"/>
    <mergeCell ref="A6:I6"/>
    <mergeCell ref="F9:I9"/>
    <mergeCell ref="F14:I14"/>
    <mergeCell ref="F10:I10"/>
    <mergeCell ref="F11:I11"/>
    <mergeCell ref="F12:I12"/>
    <mergeCell ref="F13:I13"/>
    <mergeCell ref="A326:C326"/>
    <mergeCell ref="D326:G326"/>
    <mergeCell ref="H326:I326"/>
    <mergeCell ref="A350:C350"/>
    <mergeCell ref="D350:G350"/>
    <mergeCell ref="H350:I350"/>
    <mergeCell ref="H469:I469"/>
    <mergeCell ref="D379:G379"/>
    <mergeCell ref="H379:I379"/>
    <mergeCell ref="A411:C411"/>
    <mergeCell ref="D411:G411"/>
    <mergeCell ref="H411:I411"/>
    <mergeCell ref="A379:C379"/>
    <mergeCell ref="E472:G472"/>
    <mergeCell ref="A2:J2"/>
    <mergeCell ref="A498:C498"/>
    <mergeCell ref="D498:G498"/>
    <mergeCell ref="H498:I498"/>
    <mergeCell ref="A441:C441"/>
    <mergeCell ref="D441:G441"/>
    <mergeCell ref="H441:I441"/>
    <mergeCell ref="A469:C469"/>
    <mergeCell ref="D469:G469"/>
  </mergeCells>
  <printOptions horizontalCentered="1"/>
  <pageMargins left="0.75" right="0.75" top="0.75" bottom="0.75" header="0.5" footer="0.5"/>
  <pageSetup firstPageNumber="29" useFirstPageNumber="1" horizontalDpi="600" verticalDpi="600" orientation="landscape" r:id="rId2"/>
  <headerFooter alignWithMargins="0">
    <oddFooter>&amp;L&amp;"Arial,Bold"&amp;12&amp;P&amp;10    &amp;"Book Antiqua,Bold Italic"&amp;14Our Learning&amp;CDraft (16/Jan/03)&amp;R&amp;"Arial,Bold"THE BROWARD BENCHMARKS 2002</oddFooter>
  </headerFooter>
  <rowBreaks count="19" manualBreakCount="19">
    <brk id="2" max="255" man="1"/>
    <brk id="14" max="255" man="1"/>
    <brk id="44" max="8" man="1"/>
    <brk id="71" max="8" man="1"/>
    <brk id="102" max="255" man="1"/>
    <brk id="129" max="8" man="1"/>
    <brk id="160" max="255" man="1"/>
    <brk id="187" max="255" man="1"/>
    <brk id="212" max="8" man="1"/>
    <brk id="243" max="8" man="1"/>
    <brk id="272" max="8" man="1"/>
    <brk id="298" max="255" man="1"/>
    <brk id="325" max="8" man="1"/>
    <brk id="349" max="255" man="1"/>
    <brk id="378" max="8" man="1"/>
    <brk id="410" max="8" man="1"/>
    <brk id="440" max="8" man="1"/>
    <brk id="468" max="255" man="1"/>
    <brk id="4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Florida Regional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Broward Benchmarks 2002</dc:title>
  <dc:subject/>
  <dc:creator>Richard F Ogburn, Principal Planner</dc:creator>
  <cp:keywords>CCB, TBB, SFRPC</cp:keywords>
  <dc:description>www.sfrpc.com/ccb/tbbhome.htm</dc:description>
  <cp:lastModifiedBy>Richard F. Ogburn</cp:lastModifiedBy>
  <cp:lastPrinted>2003-02-21T17:14:34Z</cp:lastPrinted>
  <dcterms:created xsi:type="dcterms:W3CDTF">2000-07-07T17:45:17Z</dcterms:created>
  <dcterms:modified xsi:type="dcterms:W3CDTF">2003-02-24T00:40:25Z</dcterms:modified>
  <cp:category>The Coordinating Council of Broward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-914280170</vt:i4>
  </property>
  <property fmtid="{D5CDD505-2E9C-101B-9397-08002B2CF9AE}" pid="3" name="_EmailSubject">
    <vt:lpwstr>Files</vt:lpwstr>
  </property>
  <property fmtid="{D5CDD505-2E9C-101B-9397-08002B2CF9AE}" pid="4" name="_AuthorEmail">
    <vt:lpwstr>ogburn@bellsouth.net</vt:lpwstr>
  </property>
  <property fmtid="{D5CDD505-2E9C-101B-9397-08002B2CF9AE}" pid="5" name="_AuthorEmailDisplayName">
    <vt:lpwstr>Richard F. Ogburn</vt:lpwstr>
  </property>
  <property fmtid="{D5CDD505-2E9C-101B-9397-08002B2CF9AE}" pid="6" name="_PreviousAdHocReviewCycleID">
    <vt:i4>-914280170</vt:i4>
  </property>
</Properties>
</file>