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60" windowHeight="9345" tabRatio="674" activeTab="0"/>
  </bookViews>
  <sheets>
    <sheet name="Government" sheetId="1" r:id="rId1"/>
  </sheets>
  <definedNames/>
  <calcPr fullCalcOnLoad="1"/>
</workbook>
</file>

<file path=xl/sharedStrings.xml><?xml version="1.0" encoding="utf-8"?>
<sst xmlns="http://schemas.openxmlformats.org/spreadsheetml/2006/main" count="237" uniqueCount="129">
  <si>
    <r>
      <t>Public rating of local government:</t>
    </r>
    <r>
      <rPr>
        <sz val="10"/>
        <rFont val="Arial"/>
        <family val="2"/>
      </rPr>
      <t xml:space="preserve">  By survey, percentage of adults who rated the job their county government was doing as good, very good or excellent</t>
    </r>
  </si>
  <si>
    <t xml:space="preserve">     1)  Broward County</t>
  </si>
  <si>
    <t xml:space="preserve">     2)  Florida</t>
  </si>
  <si>
    <t>a)  Local government</t>
  </si>
  <si>
    <t>Voter registration in presidential election years</t>
  </si>
  <si>
    <t>a)  Percentage of adults registered to vote</t>
  </si>
  <si>
    <t>CRITICAL BENCHMARKS</t>
  </si>
  <si>
    <t>19th</t>
  </si>
  <si>
    <t>Our Government</t>
  </si>
  <si>
    <t>FL1995</t>
  </si>
  <si>
    <t>a)  Broward County</t>
  </si>
  <si>
    <t>b)  Florida</t>
  </si>
  <si>
    <t>To be included in future edition</t>
  </si>
  <si>
    <t>AA+</t>
  </si>
  <si>
    <r>
      <t>Credit rating:</t>
    </r>
    <r>
      <rPr>
        <sz val="9"/>
        <rFont val="Arial"/>
        <family val="2"/>
      </rPr>
      <t xml:space="preserve">  Standard &amp; Poor's bond rating</t>
    </r>
  </si>
  <si>
    <t>TRENDS</t>
  </si>
  <si>
    <t>GOALS</t>
  </si>
  <si>
    <t>not available</t>
  </si>
  <si>
    <t>FL1999</t>
  </si>
  <si>
    <t>FL2001</t>
  </si>
  <si>
    <t>d)  71-80% achieved</t>
  </si>
  <si>
    <t>e)  70% or less achieved</t>
  </si>
  <si>
    <t>Involving citizens</t>
  </si>
  <si>
    <t>PRESIDENTIAL ELECTIONS</t>
  </si>
  <si>
    <t>7.9.1</t>
  </si>
  <si>
    <r>
      <t>Public trust in government:</t>
    </r>
    <r>
      <rPr>
        <sz val="10"/>
        <rFont val="Arial"/>
        <family val="2"/>
      </rPr>
      <t xml:space="preserve">  By survey, percentage of adults who trusted government to do what was right just about always or most of the time</t>
    </r>
  </si>
  <si>
    <t>c)  Broward County government (Broward County residents)</t>
  </si>
  <si>
    <t>a)  Broward County residents</t>
  </si>
  <si>
    <t>b)  Florida residents</t>
  </si>
  <si>
    <t xml:space="preserve">     1)  Broward County residents</t>
  </si>
  <si>
    <t xml:space="preserve">     2)  Florida residents</t>
  </si>
  <si>
    <t>FL1997</t>
  </si>
  <si>
    <t>d)  TOTAL</t>
  </si>
  <si>
    <r>
      <t>Public perception of government waste:</t>
    </r>
    <r>
      <rPr>
        <sz val="10"/>
        <rFont val="Arial"/>
        <family val="2"/>
      </rPr>
      <t xml:space="preserve">  By survey, percentage of adults who believed that most or all of every tax dollar they paid was wasted by</t>
    </r>
  </si>
  <si>
    <t>c)  Broward County</t>
  </si>
  <si>
    <t>d)  Municipalities</t>
  </si>
  <si>
    <t>GOVERNMENT EMPLOYMENT</t>
  </si>
  <si>
    <t>7.5.1</t>
  </si>
  <si>
    <r>
      <t>Size of government relative to size of the population:</t>
    </r>
    <r>
      <rPr>
        <sz val="10"/>
        <rFont val="Arial"/>
        <family val="2"/>
      </rPr>
      <t xml:space="preserve">  Number of part-time and full-time government employees per 100 residents</t>
    </r>
  </si>
  <si>
    <r>
      <t xml:space="preserve">Staying within our means  </t>
    </r>
    <r>
      <rPr>
        <i/>
        <sz val="14"/>
        <rFont val="Times New Roman"/>
        <family val="1"/>
      </rPr>
      <t>continued</t>
    </r>
  </si>
  <si>
    <r>
      <t xml:space="preserve">FINANCIAL MANAGEMENT   </t>
    </r>
    <r>
      <rPr>
        <sz val="8"/>
        <rFont val="Arial Narrow"/>
        <family val="2"/>
      </rPr>
      <t>CONTINUED</t>
    </r>
  </si>
  <si>
    <t>47th</t>
  </si>
  <si>
    <t>39th</t>
  </si>
  <si>
    <t>7.5.2</t>
  </si>
  <si>
    <t>7.6.1</t>
  </si>
  <si>
    <t>7.6.2</t>
  </si>
  <si>
    <t>7.6.3</t>
  </si>
  <si>
    <t>AA</t>
  </si>
  <si>
    <t>7.6.4</t>
  </si>
  <si>
    <r>
      <t xml:space="preserve">Rainy day funds:  </t>
    </r>
    <r>
      <rPr>
        <sz val="10"/>
        <rFont val="Arial"/>
        <family val="2"/>
      </rPr>
      <t>Rainy day funds as a percentage of total revenue</t>
    </r>
  </si>
  <si>
    <t>Achieving results</t>
  </si>
  <si>
    <t>7.7.1</t>
  </si>
  <si>
    <r>
      <t>Outcomes in strategic plans:</t>
    </r>
    <r>
      <rPr>
        <sz val="10"/>
        <rFont val="Arial"/>
        <family val="2"/>
      </rPr>
      <t xml:space="preserve">  Percentage of objectives in strategic plans that state how people will benefit from government services</t>
    </r>
  </si>
  <si>
    <t>7.7.2</t>
  </si>
  <si>
    <r>
      <t>Budget tied to performance measures:</t>
    </r>
    <r>
      <rPr>
        <sz val="10"/>
        <rFont val="Arial"/>
        <family val="2"/>
      </rPr>
      <t xml:space="preserve">  Percentage of budget for which program performance measures were used to support the budget request</t>
    </r>
  </si>
  <si>
    <t>7.8.1</t>
  </si>
  <si>
    <r>
      <t>Achievement of results by local agencies:</t>
    </r>
    <r>
      <rPr>
        <sz val="10"/>
        <rFont val="Arial"/>
        <family val="2"/>
      </rPr>
      <t xml:space="preserve">  Percentage of program performance measures in local agency budgets that were</t>
    </r>
  </si>
  <si>
    <t>a)  exceeded</t>
  </si>
  <si>
    <t>b)  91-100% achieved</t>
  </si>
  <si>
    <t>c)  81-90% achieved</t>
  </si>
  <si>
    <r>
      <t>Public satisfaction with government services:</t>
    </r>
    <r>
      <rPr>
        <sz val="10"/>
        <rFont val="Arial"/>
        <family val="2"/>
      </rPr>
      <t xml:space="preserve">  By survey, percentage of adults who rated the services where they lived as good, very good or excellent</t>
    </r>
  </si>
  <si>
    <r>
      <t>20</t>
    </r>
    <r>
      <rPr>
        <sz val="8"/>
        <rFont val="Arial"/>
        <family val="2"/>
      </rPr>
      <t>th</t>
    </r>
  </si>
  <si>
    <r>
      <t>National ranking:</t>
    </r>
    <r>
      <rPr>
        <sz val="10"/>
        <rFont val="Arial"/>
        <family val="2"/>
      </rPr>
      <t xml:space="preserve">  Ranking among the 50 states or 67 counties in government efficiency/effectiveness, financial management, and infrastructure maintenance (1st=highest rated state/county government)</t>
    </r>
  </si>
  <si>
    <t>b)  Ranking among the 50 states or 67 counties in bonded debt per resident (1st=highest amount of bonded debt per resident)</t>
  </si>
  <si>
    <t>a)  Bonded debt per resident (in nominal dollars)</t>
  </si>
  <si>
    <r>
      <t>Gender representation:</t>
    </r>
    <r>
      <rPr>
        <sz val="10"/>
        <rFont val="Arial"/>
        <family val="2"/>
      </rPr>
      <t xml:space="preserve">  Percentage of elected officials who were women compared to the percentage of women in the population</t>
    </r>
  </si>
  <si>
    <r>
      <t>Racial representation:</t>
    </r>
    <r>
      <rPr>
        <sz val="10"/>
        <rFont val="Arial"/>
        <family val="2"/>
      </rPr>
      <t xml:space="preserve">  Percentage of elected officials who were non-white compared to the percentage of non-whites in the population</t>
    </r>
  </si>
  <si>
    <t>b)  General population age 18 and older</t>
  </si>
  <si>
    <t>a)  Elected officials</t>
  </si>
  <si>
    <r>
      <t>Ranking in local taxes:</t>
    </r>
    <r>
      <rPr>
        <sz val="10"/>
        <rFont val="Arial"/>
        <family val="2"/>
      </rPr>
      <t xml:space="preserve">  Ranking among the 50 states or 67 counties in average local taxes per resident (1st=highest taxes per resident)</t>
    </r>
  </si>
  <si>
    <t>7.9.2</t>
  </si>
  <si>
    <t>Registered voter turnout in presidential election years</t>
  </si>
  <si>
    <t>a)  Percentage of registered voters who voted</t>
  </si>
  <si>
    <t>7.9.3</t>
  </si>
  <si>
    <r>
      <t xml:space="preserve">Overall voter turnout in presidential election years:  </t>
    </r>
    <r>
      <rPr>
        <sz val="10"/>
        <rFont val="Arial"/>
        <family val="2"/>
      </rPr>
      <t>Percentage of adults age 18 and older who voted</t>
    </r>
  </si>
  <si>
    <t>NON-PRESIDENTIAL ELECTIONS</t>
  </si>
  <si>
    <t>7.10.1</t>
  </si>
  <si>
    <t>Voter registration in non-presidential election years</t>
  </si>
  <si>
    <t>7.10.2</t>
  </si>
  <si>
    <t>Registered voter turnout in non-presidential election years</t>
  </si>
  <si>
    <t>7.10.3</t>
  </si>
  <si>
    <r>
      <t xml:space="preserve">Overall voter turnout in non-presidential election years:  </t>
    </r>
    <r>
      <rPr>
        <sz val="10"/>
        <rFont val="Arial"/>
        <family val="2"/>
      </rPr>
      <t>Percentage of adults age 18 and older who voted</t>
    </r>
  </si>
  <si>
    <t>7.11.1</t>
  </si>
  <si>
    <t>7.11.2</t>
  </si>
  <si>
    <t>REPRESENTATION</t>
  </si>
  <si>
    <r>
      <t xml:space="preserve">Involving citizens </t>
    </r>
    <r>
      <rPr>
        <i/>
        <sz val="14"/>
        <rFont val="Times New Roman"/>
        <family val="1"/>
      </rPr>
      <t>continued</t>
    </r>
  </si>
  <si>
    <t>Debt</t>
  </si>
  <si>
    <t>PUBLIC SATISFACTION</t>
  </si>
  <si>
    <t>The rift between government and the people who own that government is largely grounded in a failure of the public sector to be accountable.  We hear little about the outcomes that warrant expenditure of our tax dollars.  If Florida's new performance accountability law is successful, we will have more effective programs and increased citizen satisfaction.</t>
  </si>
  <si>
    <t>Many believe that government has grown too much in size, influence and cost.  Government has grown, yet we still lack effective solutions to our state's most pressing problems.  As regulation and taxes increase, we are asking ourselves how much we want government to do and what we are willing to pay.  Giving people more voice in their own governance empowers them to achieve better results at lower cost with the promise of solutions that work in their communities.</t>
  </si>
  <si>
    <t>CITIZEN TRUST IN GOVERNMENT</t>
  </si>
  <si>
    <t>USE OF OUTCOME MEASURES</t>
  </si>
  <si>
    <t>ACHIEVEMENT OF RESULTS</t>
  </si>
  <si>
    <t>Earning our trust</t>
  </si>
  <si>
    <t>7.1.1</t>
  </si>
  <si>
    <t>a)  Federal government</t>
  </si>
  <si>
    <t>b)  State government</t>
  </si>
  <si>
    <t>7.1.2</t>
  </si>
  <si>
    <t>7.2.1</t>
  </si>
  <si>
    <t>Staying within our means</t>
  </si>
  <si>
    <t>GOVERNMENT SPENDING</t>
  </si>
  <si>
    <t>7.3.1</t>
  </si>
  <si>
    <r>
      <t xml:space="preserve">Taxes:  </t>
    </r>
    <r>
      <rPr>
        <sz val="10"/>
        <rFont val="Arial"/>
        <family val="2"/>
      </rPr>
      <t>Average amount of taxes paid per resident (in nominal dollars)</t>
    </r>
  </si>
  <si>
    <t>a)  State</t>
  </si>
  <si>
    <t>b)  Local</t>
  </si>
  <si>
    <t>c)  Federal</t>
  </si>
  <si>
    <t>7.3.2</t>
  </si>
  <si>
    <r>
      <t xml:space="preserve">Taxes relative to personal income:  </t>
    </r>
    <r>
      <rPr>
        <sz val="10"/>
        <rFont val="Arial"/>
        <family val="2"/>
      </rPr>
      <t>Percentage of personal income spent on taxes</t>
    </r>
  </si>
  <si>
    <t>a)  Local taxes</t>
  </si>
  <si>
    <t>b)  State taxes</t>
  </si>
  <si>
    <t>c)  Federal taxes</t>
  </si>
  <si>
    <t>d)  Total taxes</t>
  </si>
  <si>
    <t>7.3.3</t>
  </si>
  <si>
    <t>WASTE IN GOVERNMENT</t>
  </si>
  <si>
    <t>7.4.1</t>
  </si>
  <si>
    <t>Not Available</t>
  </si>
  <si>
    <t>b)  All levels of government (federal, state, county, city, schools, and special districts)</t>
  </si>
  <si>
    <r>
      <t>Rank in size of government:</t>
    </r>
    <r>
      <rPr>
        <sz val="10"/>
        <rFont val="Arial"/>
        <family val="2"/>
      </rPr>
      <t xml:space="preserve">  Ranking among the 50 states or 67 counties in the number of local government employees per 100 residents (1st=highest number of local government employees per 100 residents)</t>
    </r>
  </si>
  <si>
    <t>17th</t>
  </si>
  <si>
    <t>13th</t>
  </si>
  <si>
    <t>64th</t>
  </si>
  <si>
    <t>40th</t>
  </si>
  <si>
    <t>44th</t>
  </si>
  <si>
    <t>54th</t>
  </si>
  <si>
    <t>41st</t>
  </si>
  <si>
    <t>27th</t>
  </si>
  <si>
    <t>b)  Ranking among the 67 counties in the percentage of adults who were registered to vote (1st=highest percentage of adults registered to vote)</t>
  </si>
  <si>
    <t>b)  Ranking among the 67 counties in the percentage of registered voters who voted (1st=highest voter turnout)</t>
  </si>
  <si>
    <t>FINANCIAL MANAGEMENT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</si>
</sst>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quot;$&quot;#,##0"/>
    <numFmt numFmtId="169" formatCode="00000"/>
    <numFmt numFmtId="170" formatCode="0.000%"/>
    <numFmt numFmtId="171" formatCode="_(&quot;$&quot;* #,##0.0_);_(&quot;$&quot;* \(#,##0.0\);_(&quot;$&quot;* &quot;-&quot;??_);_(@_)"/>
    <numFmt numFmtId="172" formatCode="_(&quot;$&quot;* #,##0_);_(&quot;$&quot;* \(#,##0\);_(&quot;$&quot;* &quot;-&quot;??_);_(@_)"/>
    <numFmt numFmtId="173" formatCode="0.000"/>
    <numFmt numFmtId="174" formatCode="0.0000%"/>
    <numFmt numFmtId="175" formatCode="_(* #,##0.0_);_(* \(#,##0.0\);_(* &quot;-&quot;??_);_(@_)"/>
    <numFmt numFmtId="176" formatCode="_(* #,##0_);_(* \(#,##0\);_(* &quot;-&quot;??_);_(@_)"/>
    <numFmt numFmtId="177" formatCode="0.0000"/>
    <numFmt numFmtId="178" formatCode="0.00000"/>
    <numFmt numFmtId="179" formatCode="&quot;$&quot;#,##0.0"/>
    <numFmt numFmtId="180" formatCode="&quot;$&quot;#,##0.00"/>
    <numFmt numFmtId="181" formatCode="0.0_);\(0.0\)"/>
    <numFmt numFmtId="182" formatCode="#,##0.00_);\-#,##0.00"/>
  </numFmts>
  <fonts count="25">
    <font>
      <sz val="10"/>
      <name val="Arial"/>
      <family val="0"/>
    </font>
    <font>
      <b/>
      <i/>
      <sz val="20"/>
      <name val="Times New Roman"/>
      <family val="1"/>
    </font>
    <font>
      <sz val="10"/>
      <name val="Arial Narrow"/>
      <family val="2"/>
    </font>
    <font>
      <b/>
      <sz val="13"/>
      <name val="Arial"/>
      <family val="2"/>
    </font>
    <font>
      <b/>
      <sz val="12"/>
      <name val="Arial"/>
      <family val="2"/>
    </font>
    <font>
      <b/>
      <sz val="12"/>
      <name val="Arial Narrow"/>
      <family val="2"/>
    </font>
    <font>
      <b/>
      <i/>
      <sz val="14"/>
      <name val="Arial"/>
      <family val="2"/>
    </font>
    <font>
      <sz val="11"/>
      <name val="Arial"/>
      <family val="2"/>
    </font>
    <font>
      <sz val="8"/>
      <name val="Arial"/>
      <family val="2"/>
    </font>
    <font>
      <b/>
      <sz val="11"/>
      <name val="Arial"/>
      <family val="2"/>
    </font>
    <font>
      <b/>
      <i/>
      <sz val="11"/>
      <name val="Arial"/>
      <family val="2"/>
    </font>
    <font>
      <b/>
      <sz val="10"/>
      <name val="Arial"/>
      <family val="2"/>
    </font>
    <font>
      <sz val="10"/>
      <name val="Book Antiqua"/>
      <family val="1"/>
    </font>
    <font>
      <sz val="9"/>
      <name val="Arial"/>
      <family val="2"/>
    </font>
    <font>
      <i/>
      <sz val="14"/>
      <name val="Times New Roman"/>
      <family val="1"/>
    </font>
    <font>
      <sz val="8"/>
      <name val="Arial Narrow"/>
      <family val="2"/>
    </font>
    <font>
      <i/>
      <sz val="48"/>
      <name val="Book Antiqua"/>
      <family val="1"/>
    </font>
    <font>
      <i/>
      <sz val="18"/>
      <name val="Book Antiqua"/>
      <family val="1"/>
    </font>
    <font>
      <b/>
      <sz val="14"/>
      <name val="Perpetua"/>
      <family val="1"/>
    </font>
    <font>
      <sz val="14"/>
      <name val="Perpetua"/>
      <family val="1"/>
    </font>
    <font>
      <b/>
      <sz val="10"/>
      <name val="Arial Narrow"/>
      <family val="2"/>
    </font>
    <font>
      <b/>
      <sz val="8"/>
      <name val="Arial Narrow"/>
      <family val="2"/>
    </font>
    <font>
      <b/>
      <sz val="12"/>
      <color indexed="9"/>
      <name val="Arial"/>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gray125">
        <bgColor indexed="8"/>
      </patternFill>
    </fill>
  </fills>
  <borders count="11">
    <border>
      <left/>
      <right/>
      <top/>
      <bottom/>
      <diagonal/>
    </border>
    <border>
      <left style="thick">
        <color indexed="22"/>
      </left>
      <right style="thick">
        <color indexed="22"/>
      </right>
      <top>
        <color indexed="63"/>
      </top>
      <bottom>
        <color indexed="63"/>
      </bottom>
    </border>
    <border>
      <left>
        <color indexed="63"/>
      </left>
      <right>
        <color indexed="63"/>
      </right>
      <top>
        <color indexed="63"/>
      </top>
      <bottom style="thick">
        <color indexed="22"/>
      </bottom>
    </border>
    <border>
      <left style="thick">
        <color indexed="22"/>
      </left>
      <right style="thick">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style="thick">
        <color indexed="22"/>
      </top>
      <bottom>
        <color indexed="63"/>
      </bottom>
    </border>
    <border>
      <left style="thin"/>
      <right style="thin"/>
      <top style="thin"/>
      <bottom style="thin"/>
    </border>
    <border>
      <left style="thick">
        <color indexed="22"/>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0" xfId="0" applyFont="1" applyBorder="1" applyAlignment="1">
      <alignment vertical="top"/>
    </xf>
    <xf numFmtId="0" fontId="8" fillId="3" borderId="1" xfId="0" applyFont="1" applyFill="1" applyBorder="1" applyAlignment="1">
      <alignment vertical="center"/>
    </xf>
    <xf numFmtId="0" fontId="7" fillId="4" borderId="1" xfId="0" applyFont="1" applyFill="1" applyBorder="1" applyAlignment="1">
      <alignment vertical="center"/>
    </xf>
    <xf numFmtId="0" fontId="7" fillId="5" borderId="1" xfId="0" applyFont="1" applyFill="1" applyBorder="1" applyAlignment="1">
      <alignment vertical="center"/>
    </xf>
    <xf numFmtId="0" fontId="0" fillId="0" borderId="0" xfId="0" applyBorder="1" applyAlignment="1">
      <alignment/>
    </xf>
    <xf numFmtId="0" fontId="10" fillId="0" borderId="0" xfId="0" applyFont="1" applyAlignment="1">
      <alignment vertical="top" wrapText="1"/>
    </xf>
    <xf numFmtId="0" fontId="11" fillId="0" borderId="0" xfId="0" applyFont="1" applyAlignment="1">
      <alignment/>
    </xf>
    <xf numFmtId="0" fontId="0" fillId="0" borderId="0" xfId="0" applyFont="1" applyAlignment="1">
      <alignment vertical="top"/>
    </xf>
    <xf numFmtId="0" fontId="7" fillId="0" borderId="2" xfId="0" applyFont="1" applyBorder="1" applyAlignment="1">
      <alignment vertical="top"/>
    </xf>
    <xf numFmtId="0" fontId="10" fillId="0" borderId="0" xfId="0" applyFont="1" applyAlignment="1">
      <alignment vertical="top"/>
    </xf>
    <xf numFmtId="0" fontId="2" fillId="0" borderId="2" xfId="0" applyFont="1" applyBorder="1" applyAlignment="1">
      <alignment vertical="top"/>
    </xf>
    <xf numFmtId="0" fontId="12" fillId="0" borderId="2" xfId="0" applyFont="1" applyBorder="1" applyAlignment="1">
      <alignment vertical="top"/>
    </xf>
    <xf numFmtId="0" fontId="7" fillId="3" borderId="3" xfId="0" applyFont="1" applyFill="1" applyBorder="1" applyAlignment="1">
      <alignment vertical="center"/>
    </xf>
    <xf numFmtId="0" fontId="2" fillId="0" borderId="0" xfId="0" applyFont="1" applyBorder="1" applyAlignment="1">
      <alignment vertical="top"/>
    </xf>
    <xf numFmtId="0" fontId="12" fillId="0" borderId="0" xfId="0" applyFont="1" applyBorder="1" applyAlignment="1">
      <alignment vertical="top"/>
    </xf>
    <xf numFmtId="0" fontId="7" fillId="3" borderId="1" xfId="0" applyFont="1" applyFill="1" applyBorder="1" applyAlignment="1">
      <alignment vertical="center"/>
    </xf>
    <xf numFmtId="0" fontId="9" fillId="0" borderId="0" xfId="0" applyFont="1" applyAlignment="1">
      <alignment vertical="top"/>
    </xf>
    <xf numFmtId="0" fontId="7" fillId="0" borderId="0" xfId="0" applyFont="1" applyAlignment="1">
      <alignment vertical="top"/>
    </xf>
    <xf numFmtId="0" fontId="0" fillId="0" borderId="0" xfId="0" applyFont="1" applyAlignment="1">
      <alignment vertical="top" wrapText="1"/>
    </xf>
    <xf numFmtId="165" fontId="7" fillId="4" borderId="1" xfId="22" applyNumberFormat="1" applyFont="1" applyFill="1" applyBorder="1" applyAlignment="1">
      <alignment horizontal="center" vertical="center"/>
    </xf>
    <xf numFmtId="9" fontId="7" fillId="4" borderId="1" xfId="22" applyFont="1" applyFill="1" applyBorder="1" applyAlignment="1">
      <alignment horizontal="center" vertical="center"/>
    </xf>
    <xf numFmtId="9" fontId="7" fillId="5" borderId="1" xfId="22" applyFont="1" applyFill="1" applyBorder="1" applyAlignment="1">
      <alignment horizontal="center" vertical="center"/>
    </xf>
    <xf numFmtId="9" fontId="7" fillId="3" borderId="1" xfId="22" applyFont="1" applyFill="1" applyBorder="1" applyAlignment="1">
      <alignment horizontal="center" vertical="center"/>
    </xf>
    <xf numFmtId="9" fontId="8" fillId="3" borderId="1" xfId="22" applyFont="1" applyFill="1" applyBorder="1" applyAlignment="1">
      <alignment horizontal="center" vertical="center"/>
    </xf>
    <xf numFmtId="0" fontId="18" fillId="0" borderId="2" xfId="0" applyFont="1" applyBorder="1" applyAlignment="1">
      <alignment horizontal="left"/>
    </xf>
    <xf numFmtId="0" fontId="19" fillId="0" borderId="2" xfId="0" applyFont="1" applyBorder="1" applyAlignment="1">
      <alignment horizontal="left" vertical="top"/>
    </xf>
    <xf numFmtId="0" fontId="17" fillId="0" borderId="2" xfId="0" applyFont="1" applyBorder="1" applyAlignment="1">
      <alignment horizontal="left" wrapText="1"/>
    </xf>
    <xf numFmtId="0" fontId="17" fillId="0" borderId="0" xfId="0" applyFont="1" applyBorder="1" applyAlignment="1">
      <alignment horizontal="left" vertical="center" wrapText="1"/>
    </xf>
    <xf numFmtId="0" fontId="20" fillId="0" borderId="4" xfId="0" applyFont="1" applyBorder="1" applyAlignment="1" quotePrefix="1">
      <alignment horizontal="center" vertical="center" wrapText="1"/>
    </xf>
    <xf numFmtId="0" fontId="21" fillId="0" borderId="4" xfId="0" applyFont="1" applyBorder="1" applyAlignment="1">
      <alignment horizontal="left" vertical="center"/>
    </xf>
    <xf numFmtId="0" fontId="20" fillId="0" borderId="5" xfId="0" applyFont="1" applyBorder="1" applyAlignment="1">
      <alignment horizontal="left" vertical="center"/>
    </xf>
    <xf numFmtId="0" fontId="20" fillId="0" borderId="0" xfId="0" applyFont="1" applyBorder="1" applyAlignment="1">
      <alignment horizontal="left" vertical="center"/>
    </xf>
    <xf numFmtId="0" fontId="20" fillId="0" borderId="4" xfId="0" applyFont="1" applyBorder="1" applyAlignment="1">
      <alignment horizontal="center" vertical="center" wrapText="1"/>
    </xf>
    <xf numFmtId="164" fontId="20" fillId="0" borderId="4" xfId="0" applyNumberFormat="1" applyFont="1" applyBorder="1" applyAlignment="1">
      <alignment horizontal="center" vertical="center" wrapText="1"/>
    </xf>
    <xf numFmtId="164" fontId="22" fillId="6" borderId="6" xfId="0" applyNumberFormat="1" applyFont="1" applyFill="1" applyBorder="1" applyAlignment="1">
      <alignment horizontal="center" vertical="center"/>
    </xf>
    <xf numFmtId="165" fontId="7" fillId="3" borderId="1" xfId="22" applyNumberFormat="1" applyFont="1" applyFill="1" applyBorder="1" applyAlignment="1">
      <alignment horizontal="center" vertical="center"/>
    </xf>
    <xf numFmtId="0" fontId="1" fillId="0" borderId="0" xfId="0" applyFont="1" applyAlignment="1">
      <alignment horizontal="left" vertical="center"/>
    </xf>
    <xf numFmtId="1" fontId="7" fillId="4" borderId="1" xfId="22" applyNumberFormat="1" applyFont="1" applyFill="1" applyBorder="1" applyAlignment="1">
      <alignment horizontal="center" vertical="center"/>
    </xf>
    <xf numFmtId="0" fontId="7" fillId="4" borderId="1" xfId="22" applyNumberFormat="1" applyFont="1" applyFill="1" applyBorder="1" applyAlignment="1">
      <alignment horizontal="center" vertical="center"/>
    </xf>
    <xf numFmtId="164" fontId="7" fillId="4" borderId="1" xfId="22" applyNumberFormat="1" applyFont="1" applyFill="1" applyBorder="1" applyAlignment="1">
      <alignment horizontal="center" vertical="center"/>
    </xf>
    <xf numFmtId="164" fontId="7" fillId="3" borderId="1" xfId="22"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165" fontId="7" fillId="5" borderId="1" xfId="22" applyNumberFormat="1" applyFont="1" applyFill="1" applyBorder="1" applyAlignment="1" quotePrefix="1">
      <alignment horizontal="center" vertical="center"/>
    </xf>
    <xf numFmtId="1" fontId="7" fillId="5" borderId="1" xfId="0" applyNumberFormat="1" applyFont="1" applyFill="1" applyBorder="1" applyAlignment="1" quotePrefix="1">
      <alignment horizontal="center" vertical="center"/>
    </xf>
    <xf numFmtId="9" fontId="8" fillId="4" borderId="1" xfId="22" applyFont="1" applyFill="1" applyBorder="1" applyAlignment="1">
      <alignment horizontal="center" vertical="center"/>
    </xf>
    <xf numFmtId="9" fontId="7" fillId="5" borderId="1" xfId="22" applyFont="1" applyFill="1" applyBorder="1" applyAlignment="1" quotePrefix="1">
      <alignment horizontal="center" vertical="center"/>
    </xf>
    <xf numFmtId="168" fontId="7" fillId="3" borderId="1" xfId="22" applyNumberFormat="1" applyFont="1" applyFill="1" applyBorder="1" applyAlignment="1">
      <alignment horizontal="center" vertical="center"/>
    </xf>
    <xf numFmtId="168" fontId="7" fillId="4" borderId="1" xfId="22" applyNumberFormat="1" applyFont="1" applyFill="1" applyBorder="1" applyAlignment="1">
      <alignment horizontal="center" vertical="center"/>
    </xf>
    <xf numFmtId="9" fontId="7" fillId="4" borderId="3" xfId="22" applyFont="1" applyFill="1" applyBorder="1" applyAlignment="1">
      <alignment vertical="center"/>
    </xf>
    <xf numFmtId="9" fontId="7" fillId="5" borderId="3" xfId="22" applyFont="1" applyFill="1" applyBorder="1" applyAlignment="1">
      <alignment vertical="center"/>
    </xf>
    <xf numFmtId="9" fontId="7" fillId="4" borderId="1" xfId="22" applyFont="1" applyFill="1" applyBorder="1" applyAlignment="1">
      <alignment vertical="center"/>
    </xf>
    <xf numFmtId="9" fontId="7" fillId="5" borderId="1" xfId="22" applyFont="1" applyFill="1" applyBorder="1" applyAlignment="1">
      <alignment vertical="center"/>
    </xf>
    <xf numFmtId="9" fontId="8" fillId="5" borderId="1" xfId="22" applyFont="1" applyFill="1" applyBorder="1" applyAlignment="1">
      <alignment horizontal="center" vertical="center"/>
    </xf>
    <xf numFmtId="164" fontId="4" fillId="0" borderId="6"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164" fontId="7" fillId="5" borderId="1" xfId="22" applyNumberFormat="1" applyFont="1" applyFill="1" applyBorder="1" applyAlignment="1" quotePrefix="1">
      <alignment horizontal="center" vertical="center"/>
    </xf>
    <xf numFmtId="164" fontId="7" fillId="5" borderId="1" xfId="0" applyNumberFormat="1" applyFont="1" applyFill="1" applyBorder="1" applyAlignment="1" quotePrefix="1">
      <alignment horizontal="center" vertical="center"/>
    </xf>
    <xf numFmtId="0" fontId="7" fillId="3" borderId="1" xfId="22" applyNumberFormat="1"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Alignment="1">
      <alignment vertical="center" wrapText="1"/>
    </xf>
    <xf numFmtId="0" fontId="0" fillId="0" borderId="0" xfId="0" applyAlignment="1">
      <alignment vertical="center" wrapText="1"/>
    </xf>
    <xf numFmtId="9" fontId="7" fillId="4" borderId="9" xfId="0" applyNumberFormat="1" applyFont="1" applyFill="1" applyBorder="1" applyAlignment="1">
      <alignment horizontal="center" vertical="center"/>
    </xf>
    <xf numFmtId="9" fontId="7" fillId="4" borderId="0" xfId="0" applyNumberFormat="1" applyFont="1" applyFill="1" applyBorder="1" applyAlignment="1">
      <alignment horizontal="center" vertical="center"/>
    </xf>
    <xf numFmtId="9" fontId="7" fillId="4" borderId="10" xfId="0" applyNumberFormat="1" applyFont="1" applyFill="1" applyBorder="1" applyAlignment="1">
      <alignment horizontal="center" vertical="center"/>
    </xf>
    <xf numFmtId="0" fontId="16" fillId="0" borderId="0" xfId="21" applyFont="1" applyAlignment="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Microsoft Excel found an error in the formula you entered. Do you want to accept the correction proposed below?&#10;&#10;|&#10;&#10;• To accept the correction, click Yes.&#10;• To close this message and correct the formula yourself, click N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2133600</xdr:colOff>
      <xdr:row>0</xdr:row>
      <xdr:rowOff>1400175</xdr:rowOff>
    </xdr:from>
    <xdr:to>
      <xdr:col>4</xdr:col>
      <xdr:colOff>180975</xdr:colOff>
      <xdr:row>0</xdr:row>
      <xdr:rowOff>3733800</xdr:rowOff>
    </xdr:to>
    <xdr:pic>
      <xdr:nvPicPr>
        <xdr:cNvPr id="1" name="Picture 1"/>
        <xdr:cNvPicPr preferRelativeResize="1">
          <a:picLocks noChangeAspect="1"/>
        </xdr:cNvPicPr>
      </xdr:nvPicPr>
      <xdr:blipFill>
        <a:blip r:embed="rId1"/>
        <a:stretch>
          <a:fillRect/>
        </a:stretch>
      </xdr:blipFill>
      <xdr:spPr>
        <a:xfrm>
          <a:off x="3028950" y="1400175"/>
          <a:ext cx="2076450" cy="2333625"/>
        </a:xfrm>
        <a:prstGeom prst="rect">
          <a:avLst/>
        </a:prstGeom>
        <a:noFill/>
        <a:ln w="9525" cmpd="sng">
          <a:noFill/>
        </a:ln>
      </xdr:spPr>
    </xdr:pic>
    <xdr:clientData/>
  </xdr:twoCellAnchor>
  <xdr:twoCellAnchor editAs="oneCell">
    <xdr:from>
      <xdr:col>0</xdr:col>
      <xdr:colOff>95250</xdr:colOff>
      <xdr:row>8</xdr:row>
      <xdr:rowOff>9525</xdr:rowOff>
    </xdr:from>
    <xdr:to>
      <xdr:col>0</xdr:col>
      <xdr:colOff>381000</xdr:colOff>
      <xdr:row>9</xdr:row>
      <xdr:rowOff>9525</xdr:rowOff>
    </xdr:to>
    <xdr:pic>
      <xdr:nvPicPr>
        <xdr:cNvPr id="2" name="Picture 2"/>
        <xdr:cNvPicPr preferRelativeResize="1">
          <a:picLocks noChangeAspect="1"/>
        </xdr:cNvPicPr>
      </xdr:nvPicPr>
      <xdr:blipFill>
        <a:blip r:embed="rId2"/>
        <a:stretch>
          <a:fillRect/>
        </a:stretch>
      </xdr:blipFill>
      <xdr:spPr>
        <a:xfrm>
          <a:off x="95250" y="8867775"/>
          <a:ext cx="285750" cy="323850"/>
        </a:xfrm>
        <a:prstGeom prst="rect">
          <a:avLst/>
        </a:prstGeom>
        <a:noFill/>
        <a:ln w="9525" cmpd="sng">
          <a:noFill/>
        </a:ln>
      </xdr:spPr>
    </xdr:pic>
    <xdr:clientData/>
  </xdr:twoCellAnchor>
  <xdr:twoCellAnchor editAs="oneCell">
    <xdr:from>
      <xdr:col>0</xdr:col>
      <xdr:colOff>95250</xdr:colOff>
      <xdr:row>9</xdr:row>
      <xdr:rowOff>0</xdr:rowOff>
    </xdr:from>
    <xdr:to>
      <xdr:col>0</xdr:col>
      <xdr:colOff>381000</xdr:colOff>
      <xdr:row>10</xdr:row>
      <xdr:rowOff>0</xdr:rowOff>
    </xdr:to>
    <xdr:pic>
      <xdr:nvPicPr>
        <xdr:cNvPr id="3" name="Picture 3"/>
        <xdr:cNvPicPr preferRelativeResize="1">
          <a:picLocks noChangeAspect="1"/>
        </xdr:cNvPicPr>
      </xdr:nvPicPr>
      <xdr:blipFill>
        <a:blip r:embed="rId2"/>
        <a:stretch>
          <a:fillRect/>
        </a:stretch>
      </xdr:blipFill>
      <xdr:spPr>
        <a:xfrm>
          <a:off x="95250" y="9182100"/>
          <a:ext cx="285750" cy="323850"/>
        </a:xfrm>
        <a:prstGeom prst="rect">
          <a:avLst/>
        </a:prstGeom>
        <a:noFill/>
        <a:ln w="9525" cmpd="sng">
          <a:noFill/>
        </a:ln>
      </xdr:spPr>
    </xdr:pic>
    <xdr:clientData/>
  </xdr:twoCellAnchor>
  <xdr:twoCellAnchor editAs="oneCell">
    <xdr:from>
      <xdr:col>3</xdr:col>
      <xdr:colOff>361950</xdr:colOff>
      <xdr:row>8</xdr:row>
      <xdr:rowOff>9525</xdr:rowOff>
    </xdr:from>
    <xdr:to>
      <xdr:col>3</xdr:col>
      <xdr:colOff>638175</xdr:colOff>
      <xdr:row>9</xdr:row>
      <xdr:rowOff>9525</xdr:rowOff>
    </xdr:to>
    <xdr:pic>
      <xdr:nvPicPr>
        <xdr:cNvPr id="4" name="Picture 4"/>
        <xdr:cNvPicPr preferRelativeResize="1">
          <a:picLocks noChangeAspect="1"/>
        </xdr:cNvPicPr>
      </xdr:nvPicPr>
      <xdr:blipFill>
        <a:blip r:embed="rId2"/>
        <a:stretch>
          <a:fillRect/>
        </a:stretch>
      </xdr:blipFill>
      <xdr:spPr>
        <a:xfrm>
          <a:off x="4638675" y="8867775"/>
          <a:ext cx="276225" cy="323850"/>
        </a:xfrm>
        <a:prstGeom prst="rect">
          <a:avLst/>
        </a:prstGeom>
        <a:noFill/>
        <a:ln w="9525" cmpd="sng">
          <a:noFill/>
        </a:ln>
      </xdr:spPr>
    </xdr:pic>
    <xdr:clientData/>
  </xdr:twoCellAnchor>
  <xdr:twoCellAnchor editAs="oneCell">
    <xdr:from>
      <xdr:col>3</xdr:col>
      <xdr:colOff>361950</xdr:colOff>
      <xdr:row>8</xdr:row>
      <xdr:rowOff>314325</xdr:rowOff>
    </xdr:from>
    <xdr:to>
      <xdr:col>3</xdr:col>
      <xdr:colOff>638175</xdr:colOff>
      <xdr:row>9</xdr:row>
      <xdr:rowOff>314325</xdr:rowOff>
    </xdr:to>
    <xdr:pic>
      <xdr:nvPicPr>
        <xdr:cNvPr id="5" name="Picture 5"/>
        <xdr:cNvPicPr preferRelativeResize="1">
          <a:picLocks noChangeAspect="1"/>
        </xdr:cNvPicPr>
      </xdr:nvPicPr>
      <xdr:blipFill>
        <a:blip r:embed="rId2"/>
        <a:stretch>
          <a:fillRect/>
        </a:stretch>
      </xdr:blipFill>
      <xdr:spPr>
        <a:xfrm>
          <a:off x="4638675" y="9172575"/>
          <a:ext cx="2762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2:I160"/>
  <sheetViews>
    <sheetView tabSelected="1"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77" t="s">
        <v>8</v>
      </c>
      <c r="B2" s="77"/>
      <c r="C2" s="77"/>
      <c r="D2" s="77"/>
      <c r="E2" s="77"/>
      <c r="F2" s="77"/>
      <c r="G2" s="77"/>
      <c r="H2" s="77"/>
      <c r="I2" s="77"/>
    </row>
    <row r="4" spans="1:9" ht="120.75" customHeight="1">
      <c r="A4" s="72" t="s">
        <v>88</v>
      </c>
      <c r="B4" s="73"/>
      <c r="C4" s="73"/>
      <c r="D4" s="73"/>
      <c r="E4" s="73"/>
      <c r="F4" s="73"/>
      <c r="G4" s="73"/>
      <c r="H4" s="73"/>
      <c r="I4" s="73"/>
    </row>
    <row r="6" spans="1:9" ht="147.75" customHeight="1">
      <c r="A6" s="72" t="s">
        <v>89</v>
      </c>
      <c r="B6" s="73"/>
      <c r="C6" s="73"/>
      <c r="D6" s="73"/>
      <c r="E6" s="73"/>
      <c r="F6" s="73"/>
      <c r="G6" s="73"/>
      <c r="H6" s="73"/>
      <c r="I6" s="73"/>
    </row>
    <row r="8" spans="1:9" ht="24.75" thickBot="1">
      <c r="A8" s="32" t="s">
        <v>6</v>
      </c>
      <c r="B8" s="33"/>
      <c r="C8" s="33"/>
      <c r="D8" s="33"/>
      <c r="E8" s="34"/>
      <c r="F8" s="34"/>
      <c r="G8" s="34"/>
      <c r="H8" s="34"/>
      <c r="I8" s="34"/>
    </row>
    <row r="9" spans="1:9" ht="25.5" thickBot="1" thickTop="1">
      <c r="A9" s="35"/>
      <c r="B9" s="36">
        <v>7.1</v>
      </c>
      <c r="C9" s="37" t="s">
        <v>90</v>
      </c>
      <c r="D9" s="38"/>
      <c r="E9" s="41">
        <v>7.7</v>
      </c>
      <c r="F9" s="37" t="s">
        <v>91</v>
      </c>
      <c r="G9" s="37"/>
      <c r="H9" s="37"/>
      <c r="I9" s="37"/>
    </row>
    <row r="10" spans="1:9" ht="25.5" thickBot="1" thickTop="1">
      <c r="A10" s="35"/>
      <c r="B10" s="36">
        <v>7.2</v>
      </c>
      <c r="C10" s="37" t="s">
        <v>87</v>
      </c>
      <c r="D10" s="39"/>
      <c r="E10" s="40">
        <v>7.8</v>
      </c>
      <c r="F10" s="37" t="s">
        <v>92</v>
      </c>
      <c r="G10" s="37"/>
      <c r="H10" s="37"/>
      <c r="I10" s="37"/>
    </row>
    <row r="11" spans="1:9" s="3" customFormat="1" ht="30" customHeight="1" thickBot="1" thickTop="1">
      <c r="A11" s="1" t="s">
        <v>93</v>
      </c>
      <c r="B11" s="2"/>
      <c r="D11" s="68" t="s">
        <v>15</v>
      </c>
      <c r="E11" s="69"/>
      <c r="F11" s="69"/>
      <c r="G11" s="70"/>
      <c r="H11" s="66" t="s">
        <v>16</v>
      </c>
      <c r="I11" s="67"/>
    </row>
    <row r="12" spans="1:9" s="5" customFormat="1" ht="19.5" customHeight="1" thickTop="1">
      <c r="A12" s="42">
        <v>7.1</v>
      </c>
      <c r="B12" s="4" t="s">
        <v>90</v>
      </c>
      <c r="D12" s="6">
        <v>1997</v>
      </c>
      <c r="E12" s="6">
        <v>2000</v>
      </c>
      <c r="F12" s="6">
        <v>2001</v>
      </c>
      <c r="G12" s="7">
        <v>2002</v>
      </c>
      <c r="H12" s="6">
        <v>2005</v>
      </c>
      <c r="I12" s="6">
        <v>2010</v>
      </c>
    </row>
    <row r="13" spans="1:9" s="12" customFormat="1" ht="7.5" customHeight="1">
      <c r="A13" s="8"/>
      <c r="B13" s="21"/>
      <c r="C13" s="22"/>
      <c r="D13" s="10"/>
      <c r="E13" s="10"/>
      <c r="F13" s="10"/>
      <c r="G13" s="10"/>
      <c r="H13" s="11"/>
      <c r="I13" s="11"/>
    </row>
    <row r="14" spans="1:9" s="14" customFormat="1" ht="42" customHeight="1">
      <c r="A14" s="24"/>
      <c r="B14" s="17" t="s">
        <v>94</v>
      </c>
      <c r="C14" s="13" t="s">
        <v>25</v>
      </c>
      <c r="D14" s="52"/>
      <c r="E14" s="52"/>
      <c r="F14" s="52"/>
      <c r="G14" s="52"/>
      <c r="H14" s="60"/>
      <c r="I14" s="60"/>
    </row>
    <row r="15" spans="1:9" ht="15" customHeight="1">
      <c r="A15" s="25"/>
      <c r="B15" s="15"/>
      <c r="C15" s="26" t="s">
        <v>95</v>
      </c>
      <c r="D15" s="28"/>
      <c r="E15" s="28"/>
      <c r="F15" s="28"/>
      <c r="G15" s="28"/>
      <c r="H15" s="50"/>
      <c r="I15" s="51"/>
    </row>
    <row r="16" spans="1:9" ht="15" customHeight="1">
      <c r="A16" s="25"/>
      <c r="B16" s="15"/>
      <c r="C16" s="26" t="s">
        <v>29</v>
      </c>
      <c r="D16" s="52" t="s">
        <v>115</v>
      </c>
      <c r="E16" s="52" t="s">
        <v>115</v>
      </c>
      <c r="F16" s="52" t="s">
        <v>115</v>
      </c>
      <c r="G16" s="52" t="s">
        <v>115</v>
      </c>
      <c r="H16" s="53"/>
      <c r="I16" s="53"/>
    </row>
    <row r="17" spans="1:9" ht="15" customHeight="1">
      <c r="A17" s="25"/>
      <c r="B17" s="15"/>
      <c r="C17" s="26" t="s">
        <v>30</v>
      </c>
      <c r="D17" s="28">
        <v>0.24</v>
      </c>
      <c r="E17" s="28">
        <f>0.04+0.26</f>
        <v>0.3</v>
      </c>
      <c r="F17" s="28">
        <f>0.05+0.29</f>
        <v>0.33999999999999997</v>
      </c>
      <c r="G17" s="52" t="s">
        <v>115</v>
      </c>
      <c r="H17" s="50"/>
      <c r="I17" s="51"/>
    </row>
    <row r="18" spans="1:9" ht="15" customHeight="1">
      <c r="A18" s="25"/>
      <c r="B18" s="15"/>
      <c r="C18" s="26" t="s">
        <v>96</v>
      </c>
      <c r="D18" s="52"/>
      <c r="E18" s="52"/>
      <c r="F18" s="52"/>
      <c r="G18" s="52"/>
      <c r="H18" s="50"/>
      <c r="I18" s="51"/>
    </row>
    <row r="19" spans="1:9" ht="15" customHeight="1">
      <c r="A19" s="25"/>
      <c r="B19" s="15"/>
      <c r="C19" s="26" t="s">
        <v>29</v>
      </c>
      <c r="D19" s="28">
        <f>0.047+0.33</f>
        <v>0.377</v>
      </c>
      <c r="E19" s="52" t="s">
        <v>115</v>
      </c>
      <c r="F19" s="52" t="s">
        <v>115</v>
      </c>
      <c r="G19" s="52" t="s">
        <v>115</v>
      </c>
      <c r="H19" s="53"/>
      <c r="I19" s="53"/>
    </row>
    <row r="20" spans="1:9" ht="15" customHeight="1">
      <c r="A20" s="25"/>
      <c r="B20" s="15"/>
      <c r="C20" s="26" t="s">
        <v>30</v>
      </c>
      <c r="D20" s="28">
        <v>0.38</v>
      </c>
      <c r="E20" s="28">
        <f>0.06+0.4</f>
        <v>0.46</v>
      </c>
      <c r="F20" s="28">
        <f>0.07+0.33</f>
        <v>0.4</v>
      </c>
      <c r="G20" s="52" t="s">
        <v>115</v>
      </c>
      <c r="H20" s="50"/>
      <c r="I20" s="51"/>
    </row>
    <row r="21" spans="1:9" ht="15" customHeight="1">
      <c r="A21" s="25"/>
      <c r="B21" s="15"/>
      <c r="C21" s="26" t="s">
        <v>26</v>
      </c>
      <c r="D21" s="52" t="s">
        <v>115</v>
      </c>
      <c r="E21" s="28">
        <f>0.06+0.378</f>
        <v>0.438</v>
      </c>
      <c r="F21" s="52" t="s">
        <v>115</v>
      </c>
      <c r="G21" s="28">
        <f>0.071+0.406</f>
        <v>0.47700000000000004</v>
      </c>
      <c r="H21" s="50"/>
      <c r="I21" s="51"/>
    </row>
    <row r="22" spans="1:9" s="12" customFormat="1" ht="7.5" customHeight="1" thickBot="1">
      <c r="A22" s="16"/>
      <c r="B22" s="18"/>
      <c r="C22" s="19"/>
      <c r="D22" s="56"/>
      <c r="E22" s="56"/>
      <c r="F22" s="56"/>
      <c r="G22" s="56"/>
      <c r="H22" s="57"/>
      <c r="I22" s="57"/>
    </row>
    <row r="23" spans="1:9" s="12" customFormat="1" ht="7.5" customHeight="1" thickTop="1">
      <c r="A23" s="8"/>
      <c r="B23" s="21"/>
      <c r="C23" s="22"/>
      <c r="D23" s="10"/>
      <c r="E23" s="10"/>
      <c r="F23" s="10"/>
      <c r="G23" s="10"/>
      <c r="H23" s="11"/>
      <c r="I23" s="11"/>
    </row>
    <row r="24" spans="1:9" s="14" customFormat="1" ht="42" customHeight="1">
      <c r="A24" s="24"/>
      <c r="B24" s="17" t="s">
        <v>97</v>
      </c>
      <c r="C24" s="13" t="s">
        <v>0</v>
      </c>
      <c r="D24" s="52"/>
      <c r="E24" s="52"/>
      <c r="F24" s="52"/>
      <c r="G24" s="52"/>
      <c r="H24" s="60"/>
      <c r="I24" s="60"/>
    </row>
    <row r="25" spans="1:9" ht="15" customHeight="1">
      <c r="A25" s="25"/>
      <c r="B25" s="15"/>
      <c r="C25" s="26" t="s">
        <v>27</v>
      </c>
      <c r="D25" s="28">
        <f>0.434+0.054</f>
        <v>0.488</v>
      </c>
      <c r="E25" s="28">
        <f>0.477+0.157+0.028</f>
        <v>0.662</v>
      </c>
      <c r="F25" s="52" t="s">
        <v>115</v>
      </c>
      <c r="G25" s="28">
        <f>0.487+0.165+0.025</f>
        <v>0.677</v>
      </c>
      <c r="H25" s="53"/>
      <c r="I25" s="53"/>
    </row>
    <row r="26" spans="1:9" ht="15" customHeight="1">
      <c r="A26" s="25"/>
      <c r="B26" s="15"/>
      <c r="C26" s="26" t="s">
        <v>28</v>
      </c>
      <c r="D26" s="52" t="s">
        <v>115</v>
      </c>
      <c r="E26" s="52" t="s">
        <v>115</v>
      </c>
      <c r="F26" s="28">
        <f>0.04+0.36</f>
        <v>0.39999999999999997</v>
      </c>
      <c r="G26" s="52" t="s">
        <v>115</v>
      </c>
      <c r="H26" s="50"/>
      <c r="I26" s="51"/>
    </row>
    <row r="27" spans="1:9" s="12" customFormat="1" ht="7.5" customHeight="1" thickBot="1">
      <c r="A27" s="16"/>
      <c r="B27" s="18"/>
      <c r="C27" s="19"/>
      <c r="D27" s="56"/>
      <c r="E27" s="56"/>
      <c r="F27" s="56"/>
      <c r="G27" s="56"/>
      <c r="H27" s="57"/>
      <c r="I27" s="57"/>
    </row>
    <row r="28" ht="15" customHeight="1" thickTop="1"/>
    <row r="29" spans="1:9" s="5" customFormat="1" ht="19.5" customHeight="1">
      <c r="A29" s="42">
        <v>7.2</v>
      </c>
      <c r="B29" s="4" t="s">
        <v>87</v>
      </c>
      <c r="D29" s="6">
        <v>1994</v>
      </c>
      <c r="E29" s="6">
        <v>1997</v>
      </c>
      <c r="F29" s="6">
        <v>2000</v>
      </c>
      <c r="G29" s="7">
        <v>2002</v>
      </c>
      <c r="H29" s="6">
        <v>2005</v>
      </c>
      <c r="I29" s="6">
        <v>2010</v>
      </c>
    </row>
    <row r="30" spans="1:9" s="12" customFormat="1" ht="7.5" customHeight="1">
      <c r="A30" s="8"/>
      <c r="B30" s="21"/>
      <c r="C30" s="22"/>
      <c r="D30" s="10"/>
      <c r="E30" s="10"/>
      <c r="F30" s="10"/>
      <c r="G30" s="10"/>
      <c r="H30" s="11"/>
      <c r="I30" s="11"/>
    </row>
    <row r="31" spans="1:9" s="14" customFormat="1" ht="39.75" customHeight="1">
      <c r="A31" s="24"/>
      <c r="B31" s="17" t="s">
        <v>98</v>
      </c>
      <c r="C31" s="13" t="s">
        <v>60</v>
      </c>
      <c r="D31" s="52" t="s">
        <v>115</v>
      </c>
      <c r="E31" s="28">
        <f>0.522+0.068</f>
        <v>0.5900000000000001</v>
      </c>
      <c r="F31" s="28">
        <f>0.5+0.253+0.094</f>
        <v>0.847</v>
      </c>
      <c r="G31" s="28">
        <f>0.435+0.294+0.103</f>
        <v>0.832</v>
      </c>
      <c r="H31" s="53"/>
      <c r="I31" s="53"/>
    </row>
    <row r="32" spans="1:9" s="12" customFormat="1" ht="7.5" customHeight="1" thickBot="1">
      <c r="A32" s="16"/>
      <c r="B32" s="18"/>
      <c r="C32" s="19"/>
      <c r="D32" s="56"/>
      <c r="E32" s="56"/>
      <c r="F32" s="56"/>
      <c r="G32" s="56"/>
      <c r="H32" s="57"/>
      <c r="I32" s="57"/>
    </row>
    <row r="33" spans="1:9" s="3" customFormat="1" ht="30" customHeight="1" thickBot="1" thickTop="1">
      <c r="A33" s="1" t="s">
        <v>99</v>
      </c>
      <c r="B33" s="2"/>
      <c r="D33" s="68" t="s">
        <v>15</v>
      </c>
      <c r="E33" s="69"/>
      <c r="F33" s="69"/>
      <c r="G33" s="70"/>
      <c r="H33" s="66" t="s">
        <v>16</v>
      </c>
      <c r="I33" s="67"/>
    </row>
    <row r="34" spans="1:9" s="5" customFormat="1" ht="19.5" customHeight="1" thickTop="1">
      <c r="A34" s="61">
        <v>7.3</v>
      </c>
      <c r="B34" s="4" t="s">
        <v>100</v>
      </c>
      <c r="D34" s="6" t="s">
        <v>31</v>
      </c>
      <c r="E34" s="6">
        <v>1990</v>
      </c>
      <c r="F34" s="6">
        <v>1995</v>
      </c>
      <c r="G34" s="7">
        <v>1999</v>
      </c>
      <c r="H34" s="6">
        <v>2005</v>
      </c>
      <c r="I34" s="6">
        <v>2010</v>
      </c>
    </row>
    <row r="35" spans="1:9" s="12" customFormat="1" ht="7.5" customHeight="1">
      <c r="A35" s="8"/>
      <c r="B35" s="21"/>
      <c r="C35" s="22"/>
      <c r="D35" s="9"/>
      <c r="E35" s="10"/>
      <c r="F35" s="10"/>
      <c r="G35" s="10"/>
      <c r="H35" s="11"/>
      <c r="I35" s="11"/>
    </row>
    <row r="36" spans="1:9" ht="30" customHeight="1">
      <c r="A36" s="25"/>
      <c r="B36" s="17" t="s">
        <v>101</v>
      </c>
      <c r="C36" s="13" t="s">
        <v>102</v>
      </c>
      <c r="D36" s="30"/>
      <c r="E36" s="52"/>
      <c r="F36" s="52"/>
      <c r="G36" s="52"/>
      <c r="H36" s="29"/>
      <c r="I36" s="29"/>
    </row>
    <row r="37" spans="1:9" ht="15" customHeight="1">
      <c r="A37" s="25"/>
      <c r="B37" s="15"/>
      <c r="C37" s="26" t="s">
        <v>103</v>
      </c>
      <c r="D37" s="54">
        <v>1595</v>
      </c>
      <c r="E37" s="52"/>
      <c r="F37" s="28"/>
      <c r="G37" s="28"/>
      <c r="H37" s="50"/>
      <c r="I37" s="51"/>
    </row>
    <row r="38" spans="1:9" ht="15" customHeight="1">
      <c r="A38" s="25"/>
      <c r="B38" s="15"/>
      <c r="C38" s="26" t="s">
        <v>104</v>
      </c>
      <c r="D38" s="54">
        <v>1084</v>
      </c>
      <c r="E38" s="74" t="s">
        <v>12</v>
      </c>
      <c r="F38" s="75"/>
      <c r="G38" s="76"/>
      <c r="H38" s="50"/>
      <c r="I38" s="51"/>
    </row>
    <row r="39" spans="1:9" ht="15" customHeight="1">
      <c r="A39" s="25"/>
      <c r="B39" s="15"/>
      <c r="C39" s="26" t="s">
        <v>105</v>
      </c>
      <c r="D39" s="54">
        <v>4829</v>
      </c>
      <c r="E39" s="52"/>
      <c r="F39" s="52"/>
      <c r="G39" s="28"/>
      <c r="H39" s="53"/>
      <c r="I39" s="53"/>
    </row>
    <row r="40" spans="1:9" ht="15" customHeight="1">
      <c r="A40" s="25"/>
      <c r="B40" s="15"/>
      <c r="C40" s="26" t="s">
        <v>32</v>
      </c>
      <c r="D40" s="54">
        <v>8051</v>
      </c>
      <c r="E40" s="28"/>
      <c r="F40" s="28"/>
      <c r="G40" s="28"/>
      <c r="H40" s="50"/>
      <c r="I40" s="51"/>
    </row>
    <row r="41" spans="1:9" s="12" customFormat="1" ht="7.5" customHeight="1" thickBot="1">
      <c r="A41" s="16"/>
      <c r="B41" s="18"/>
      <c r="C41" s="19"/>
      <c r="D41" s="20"/>
      <c r="E41" s="56"/>
      <c r="F41" s="56"/>
      <c r="G41" s="56"/>
      <c r="H41" s="57"/>
      <c r="I41" s="57"/>
    </row>
    <row r="42" spans="1:9" s="12" customFormat="1" ht="7.5" customHeight="1" thickTop="1">
      <c r="A42" s="8"/>
      <c r="B42" s="21"/>
      <c r="C42" s="22"/>
      <c r="D42" s="23"/>
      <c r="E42" s="58"/>
      <c r="F42" s="58"/>
      <c r="G42" s="58"/>
      <c r="H42" s="59"/>
      <c r="I42" s="59"/>
    </row>
    <row r="43" spans="1:9" ht="30" customHeight="1">
      <c r="A43" s="25"/>
      <c r="B43" s="17" t="s">
        <v>106</v>
      </c>
      <c r="C43" s="13" t="s">
        <v>107</v>
      </c>
      <c r="D43" s="30"/>
      <c r="E43" s="52"/>
      <c r="F43" s="52"/>
      <c r="G43" s="52"/>
      <c r="H43" s="29"/>
      <c r="I43" s="29"/>
    </row>
    <row r="44" spans="1:9" ht="15" customHeight="1">
      <c r="A44" s="25"/>
      <c r="B44" s="15"/>
      <c r="C44" s="26" t="s">
        <v>108</v>
      </c>
      <c r="D44" s="43">
        <v>0.065</v>
      </c>
      <c r="E44" s="52"/>
      <c r="F44" s="28"/>
      <c r="G44" s="28"/>
      <c r="H44" s="50"/>
      <c r="I44" s="51"/>
    </row>
    <row r="45" spans="1:9" ht="15" customHeight="1">
      <c r="A45" s="25"/>
      <c r="B45" s="15"/>
      <c r="C45" s="26" t="s">
        <v>109</v>
      </c>
      <c r="D45" s="43">
        <v>0.044</v>
      </c>
      <c r="E45" s="74" t="s">
        <v>12</v>
      </c>
      <c r="F45" s="75"/>
      <c r="G45" s="76"/>
      <c r="H45" s="50"/>
      <c r="I45" s="51"/>
    </row>
    <row r="46" spans="1:9" ht="15" customHeight="1">
      <c r="A46" s="25"/>
      <c r="B46" s="15"/>
      <c r="C46" s="26" t="s">
        <v>110</v>
      </c>
      <c r="D46" s="30">
        <v>0.2</v>
      </c>
      <c r="E46" s="52"/>
      <c r="F46" s="52"/>
      <c r="G46" s="28"/>
      <c r="H46" s="53"/>
      <c r="I46" s="53"/>
    </row>
    <row r="47" spans="1:9" ht="15" customHeight="1">
      <c r="A47" s="25"/>
      <c r="B47" s="15"/>
      <c r="C47" s="26" t="s">
        <v>111</v>
      </c>
      <c r="D47" s="30">
        <v>0.31</v>
      </c>
      <c r="E47" s="28"/>
      <c r="F47" s="28"/>
      <c r="G47" s="28"/>
      <c r="H47" s="50"/>
      <c r="I47" s="51"/>
    </row>
    <row r="48" spans="1:9" s="12" customFormat="1" ht="7.5" customHeight="1" thickBot="1">
      <c r="A48" s="16"/>
      <c r="B48" s="18"/>
      <c r="C48" s="19"/>
      <c r="D48" s="20"/>
      <c r="E48" s="56"/>
      <c r="F48" s="56"/>
      <c r="G48" s="56"/>
      <c r="H48" s="57"/>
      <c r="I48" s="57"/>
    </row>
    <row r="49" spans="1:9" s="12" customFormat="1" ht="7.5" customHeight="1" thickTop="1">
      <c r="A49" s="8"/>
      <c r="B49" s="21"/>
      <c r="C49" s="22"/>
      <c r="D49" s="9"/>
      <c r="E49" s="10"/>
      <c r="F49" s="10"/>
      <c r="G49" s="10"/>
      <c r="H49" s="11"/>
      <c r="I49" s="11"/>
    </row>
    <row r="50" spans="1:9" s="14" customFormat="1" ht="39.75" customHeight="1">
      <c r="A50" s="24"/>
      <c r="B50" s="17" t="s">
        <v>112</v>
      </c>
      <c r="C50" s="13" t="s">
        <v>69</v>
      </c>
      <c r="D50" s="31" t="s">
        <v>115</v>
      </c>
      <c r="E50" s="74" t="s">
        <v>12</v>
      </c>
      <c r="F50" s="75"/>
      <c r="G50" s="76"/>
      <c r="H50" s="53"/>
      <c r="I50" s="53"/>
    </row>
    <row r="51" spans="1:9" s="12" customFormat="1" ht="7.5" customHeight="1" thickBot="1">
      <c r="A51" s="16"/>
      <c r="B51" s="18"/>
      <c r="C51" s="19"/>
      <c r="D51" s="20"/>
      <c r="E51" s="56"/>
      <c r="F51" s="56"/>
      <c r="G51" s="56"/>
      <c r="H51" s="57"/>
      <c r="I51" s="57"/>
    </row>
    <row r="52" ht="15" customHeight="1" thickTop="1"/>
    <row r="53" spans="1:9" s="5" customFormat="1" ht="19.5" customHeight="1">
      <c r="A53" s="61">
        <v>7.4</v>
      </c>
      <c r="B53" s="4" t="s">
        <v>113</v>
      </c>
      <c r="D53" s="6" t="s">
        <v>31</v>
      </c>
      <c r="E53" s="6">
        <v>1995</v>
      </c>
      <c r="F53" s="6">
        <v>1997</v>
      </c>
      <c r="G53" s="7">
        <v>2000</v>
      </c>
      <c r="H53" s="6">
        <v>2005</v>
      </c>
      <c r="I53" s="6">
        <v>2010</v>
      </c>
    </row>
    <row r="54" spans="1:9" s="12" customFormat="1" ht="7.5" customHeight="1">
      <c r="A54" s="8"/>
      <c r="B54" s="21"/>
      <c r="C54" s="22"/>
      <c r="D54" s="9"/>
      <c r="E54" s="10"/>
      <c r="F54" s="10"/>
      <c r="G54" s="10"/>
      <c r="H54" s="11"/>
      <c r="I54" s="11"/>
    </row>
    <row r="55" spans="1:9" s="14" customFormat="1" ht="42" customHeight="1">
      <c r="A55" s="24"/>
      <c r="B55" s="17" t="s">
        <v>114</v>
      </c>
      <c r="C55" s="13" t="s">
        <v>33</v>
      </c>
      <c r="D55" s="31"/>
      <c r="E55" s="52"/>
      <c r="F55" s="52"/>
      <c r="G55" s="52"/>
      <c r="H55" s="53"/>
      <c r="I55" s="53"/>
    </row>
    <row r="56" spans="1:9" ht="15" customHeight="1">
      <c r="A56" s="25"/>
      <c r="B56" s="15"/>
      <c r="C56" s="26" t="s">
        <v>95</v>
      </c>
      <c r="D56" s="30">
        <v>0.44</v>
      </c>
      <c r="E56" s="52" t="s">
        <v>115</v>
      </c>
      <c r="F56" s="52" t="s">
        <v>115</v>
      </c>
      <c r="G56" s="52" t="s">
        <v>115</v>
      </c>
      <c r="H56" s="50"/>
      <c r="I56" s="51"/>
    </row>
    <row r="57" spans="1:9" ht="15" customHeight="1">
      <c r="A57" s="25"/>
      <c r="B57" s="15"/>
      <c r="C57" s="26" t="s">
        <v>96</v>
      </c>
      <c r="D57" s="30">
        <v>0.32</v>
      </c>
      <c r="E57" s="52" t="s">
        <v>115</v>
      </c>
      <c r="F57" s="28">
        <f>0.05+0.281</f>
        <v>0.331</v>
      </c>
      <c r="G57" s="28">
        <f>0.045+0.206</f>
        <v>0.251</v>
      </c>
      <c r="H57" s="50"/>
      <c r="I57" s="51"/>
    </row>
    <row r="58" spans="1:9" ht="15" customHeight="1">
      <c r="A58" s="25"/>
      <c r="B58" s="15"/>
      <c r="C58" s="26" t="s">
        <v>34</v>
      </c>
      <c r="D58" s="31" t="s">
        <v>115</v>
      </c>
      <c r="E58" s="52" t="s">
        <v>115</v>
      </c>
      <c r="F58" s="52" t="s">
        <v>115</v>
      </c>
      <c r="G58" s="52" t="s">
        <v>115</v>
      </c>
      <c r="H58" s="53"/>
      <c r="I58" s="53"/>
    </row>
    <row r="59" spans="1:9" ht="15" customHeight="1">
      <c r="A59" s="25"/>
      <c r="B59" s="15"/>
      <c r="C59" s="26" t="s">
        <v>35</v>
      </c>
      <c r="D59" s="31" t="s">
        <v>115</v>
      </c>
      <c r="E59" s="52" t="s">
        <v>115</v>
      </c>
      <c r="F59" s="52" t="s">
        <v>115</v>
      </c>
      <c r="G59" s="52" t="s">
        <v>115</v>
      </c>
      <c r="H59" s="53"/>
      <c r="I59" s="53"/>
    </row>
    <row r="60" spans="1:9" s="12" customFormat="1" ht="7.5" customHeight="1" thickBot="1">
      <c r="A60" s="16"/>
      <c r="B60" s="18"/>
      <c r="C60" s="19"/>
      <c r="D60" s="20"/>
      <c r="E60" s="56"/>
      <c r="F60" s="56"/>
      <c r="G60" s="56"/>
      <c r="H60" s="57"/>
      <c r="I60" s="57"/>
    </row>
    <row r="61" spans="1:9" s="3" customFormat="1" ht="30" customHeight="1" thickBot="1" thickTop="1">
      <c r="A61" s="1" t="s">
        <v>39</v>
      </c>
      <c r="B61" s="2"/>
      <c r="D61" s="68" t="s">
        <v>15</v>
      </c>
      <c r="E61" s="69"/>
      <c r="F61" s="69"/>
      <c r="G61" s="70"/>
      <c r="H61" s="66" t="s">
        <v>16</v>
      </c>
      <c r="I61" s="67"/>
    </row>
    <row r="62" spans="1:9" s="5" customFormat="1" ht="19.5" customHeight="1" thickTop="1">
      <c r="A62" s="61">
        <v>7.5</v>
      </c>
      <c r="B62" s="4" t="s">
        <v>36</v>
      </c>
      <c r="D62" s="6" t="s">
        <v>19</v>
      </c>
      <c r="E62" s="6">
        <v>1999</v>
      </c>
      <c r="F62" s="6">
        <v>2000</v>
      </c>
      <c r="G62" s="7">
        <v>2001</v>
      </c>
      <c r="H62" s="6">
        <v>2005</v>
      </c>
      <c r="I62" s="6">
        <v>2010</v>
      </c>
    </row>
    <row r="63" spans="1:9" s="12" customFormat="1" ht="7.5" customHeight="1">
      <c r="A63" s="8"/>
      <c r="B63" s="21"/>
      <c r="C63" s="22"/>
      <c r="D63" s="9"/>
      <c r="E63" s="10"/>
      <c r="F63" s="10"/>
      <c r="G63" s="10"/>
      <c r="H63" s="11"/>
      <c r="I63" s="11"/>
    </row>
    <row r="64" spans="1:9" s="14" customFormat="1" ht="42" customHeight="1">
      <c r="A64" s="24"/>
      <c r="B64" s="17" t="s">
        <v>37</v>
      </c>
      <c r="C64" s="13" t="s">
        <v>38</v>
      </c>
      <c r="D64" s="31"/>
      <c r="E64" s="52"/>
      <c r="F64" s="52"/>
      <c r="G64" s="52"/>
      <c r="H64" s="53"/>
      <c r="I64" s="53"/>
    </row>
    <row r="65" spans="1:9" ht="15" customHeight="1">
      <c r="A65" s="25"/>
      <c r="B65" s="15"/>
      <c r="C65" s="26" t="s">
        <v>3</v>
      </c>
      <c r="D65" s="48">
        <v>4.02</v>
      </c>
      <c r="E65" s="47">
        <v>4.21</v>
      </c>
      <c r="F65" s="47">
        <v>4.3</v>
      </c>
      <c r="G65" s="47">
        <v>4.56</v>
      </c>
      <c r="H65" s="63"/>
      <c r="I65" s="64"/>
    </row>
    <row r="66" spans="1:9" ht="30" customHeight="1">
      <c r="A66" s="25"/>
      <c r="B66" s="15"/>
      <c r="C66" s="26" t="s">
        <v>116</v>
      </c>
      <c r="D66" s="48">
        <v>6.09</v>
      </c>
      <c r="E66" s="47">
        <v>5.13</v>
      </c>
      <c r="F66" s="47">
        <v>5.24</v>
      </c>
      <c r="G66" s="47">
        <v>5.46</v>
      </c>
      <c r="H66" s="63"/>
      <c r="I66" s="64"/>
    </row>
    <row r="67" spans="1:9" s="12" customFormat="1" ht="7.5" customHeight="1" thickBot="1">
      <c r="A67" s="16"/>
      <c r="B67" s="18"/>
      <c r="C67" s="19"/>
      <c r="D67" s="20"/>
      <c r="E67" s="56"/>
      <c r="F67" s="56"/>
      <c r="G67" s="56"/>
      <c r="H67" s="57"/>
      <c r="I67" s="57"/>
    </row>
    <row r="68" spans="1:9" s="12" customFormat="1" ht="7.5" customHeight="1" thickTop="1">
      <c r="A68" s="8"/>
      <c r="B68" s="21"/>
      <c r="C68" s="22"/>
      <c r="D68" s="9"/>
      <c r="E68" s="10"/>
      <c r="F68" s="10"/>
      <c r="G68" s="10"/>
      <c r="H68" s="11"/>
      <c r="I68" s="11"/>
    </row>
    <row r="69" spans="1:9" s="14" customFormat="1" ht="54.75" customHeight="1">
      <c r="A69" s="24"/>
      <c r="B69" s="17" t="s">
        <v>43</v>
      </c>
      <c r="C69" s="13" t="s">
        <v>117</v>
      </c>
      <c r="D69" s="31" t="s">
        <v>115</v>
      </c>
      <c r="E69" s="45" t="s">
        <v>7</v>
      </c>
      <c r="F69" s="45" t="s">
        <v>118</v>
      </c>
      <c r="G69" s="45" t="s">
        <v>119</v>
      </c>
      <c r="H69" s="53"/>
      <c r="I69" s="53"/>
    </row>
    <row r="70" spans="1:9" s="12" customFormat="1" ht="7.5" customHeight="1" thickBot="1">
      <c r="A70" s="16"/>
      <c r="B70" s="18"/>
      <c r="C70" s="19"/>
      <c r="D70" s="20"/>
      <c r="E70" s="56"/>
      <c r="F70" s="56"/>
      <c r="G70" s="56"/>
      <c r="H70" s="57"/>
      <c r="I70" s="57"/>
    </row>
    <row r="71" ht="15" customHeight="1" thickTop="1"/>
    <row r="72" spans="1:9" s="5" customFormat="1" ht="19.5" customHeight="1">
      <c r="A72" s="61">
        <v>7.6</v>
      </c>
      <c r="B72" s="4" t="s">
        <v>128</v>
      </c>
      <c r="D72" s="6" t="s">
        <v>9</v>
      </c>
      <c r="E72" s="6">
        <v>1999</v>
      </c>
      <c r="F72" s="6">
        <v>2000</v>
      </c>
      <c r="G72" s="7">
        <v>2001</v>
      </c>
      <c r="H72" s="6">
        <v>2005</v>
      </c>
      <c r="I72" s="6">
        <v>2010</v>
      </c>
    </row>
    <row r="73" spans="1:9" s="12" customFormat="1" ht="7.5" customHeight="1">
      <c r="A73" s="8"/>
      <c r="B73" s="21"/>
      <c r="C73" s="22"/>
      <c r="D73" s="9"/>
      <c r="E73" s="10"/>
      <c r="F73" s="10"/>
      <c r="G73" s="10"/>
      <c r="H73" s="11"/>
      <c r="I73" s="11"/>
    </row>
    <row r="74" spans="1:9" s="14" customFormat="1" ht="54.75" customHeight="1">
      <c r="A74" s="24"/>
      <c r="B74" s="17" t="s">
        <v>44</v>
      </c>
      <c r="C74" s="13" t="s">
        <v>62</v>
      </c>
      <c r="D74" s="65" t="s">
        <v>61</v>
      </c>
      <c r="E74" s="52" t="s">
        <v>115</v>
      </c>
      <c r="F74" s="52" t="s">
        <v>115</v>
      </c>
      <c r="G74" s="52" t="s">
        <v>115</v>
      </c>
      <c r="H74" s="53"/>
      <c r="I74" s="53"/>
    </row>
    <row r="75" spans="1:9" s="12" customFormat="1" ht="7.5" customHeight="1" thickBot="1">
      <c r="A75" s="16"/>
      <c r="B75" s="18"/>
      <c r="C75" s="19"/>
      <c r="D75" s="20"/>
      <c r="E75" s="56"/>
      <c r="F75" s="56"/>
      <c r="G75" s="56"/>
      <c r="H75" s="57"/>
      <c r="I75" s="57"/>
    </row>
    <row r="76" spans="1:9" s="12" customFormat="1" ht="7.5" customHeight="1" thickTop="1">
      <c r="A76" s="8"/>
      <c r="B76" s="21"/>
      <c r="C76" s="22"/>
      <c r="D76" s="23"/>
      <c r="E76" s="58"/>
      <c r="F76" s="58"/>
      <c r="G76" s="58"/>
      <c r="H76" s="59"/>
      <c r="I76" s="59"/>
    </row>
    <row r="77" spans="1:9" ht="15" customHeight="1">
      <c r="A77" s="25"/>
      <c r="B77" s="17" t="s">
        <v>45</v>
      </c>
      <c r="C77" s="13" t="s">
        <v>86</v>
      </c>
      <c r="D77" s="31"/>
      <c r="E77" s="49"/>
      <c r="F77" s="28"/>
      <c r="G77" s="28"/>
      <c r="H77" s="29"/>
      <c r="I77" s="29"/>
    </row>
    <row r="78" spans="1:9" ht="15" customHeight="1">
      <c r="A78" s="25"/>
      <c r="B78" s="15"/>
      <c r="C78" s="26" t="s">
        <v>64</v>
      </c>
      <c r="D78" s="54">
        <v>394</v>
      </c>
      <c r="E78" s="55">
        <v>194.53</v>
      </c>
      <c r="F78" s="55">
        <v>177.45</v>
      </c>
      <c r="G78" s="55">
        <v>236.06</v>
      </c>
      <c r="H78" s="50"/>
      <c r="I78" s="51"/>
    </row>
    <row r="79" spans="1:9" ht="39.75" customHeight="1">
      <c r="A79" s="25"/>
      <c r="B79" s="15"/>
      <c r="C79" s="26" t="s">
        <v>63</v>
      </c>
      <c r="D79" s="31" t="s">
        <v>115</v>
      </c>
      <c r="E79" s="52" t="s">
        <v>115</v>
      </c>
      <c r="F79" s="52" t="s">
        <v>115</v>
      </c>
      <c r="G79" s="52" t="s">
        <v>115</v>
      </c>
      <c r="H79" s="50"/>
      <c r="I79" s="51"/>
    </row>
    <row r="80" spans="1:9" s="12" customFormat="1" ht="7.5" customHeight="1" thickBot="1">
      <c r="A80" s="16"/>
      <c r="B80" s="18"/>
      <c r="C80" s="19"/>
      <c r="D80" s="20"/>
      <c r="E80" s="56"/>
      <c r="F80" s="56"/>
      <c r="G80" s="56"/>
      <c r="H80" s="57"/>
      <c r="I80" s="57"/>
    </row>
    <row r="81" spans="1:9" s="12" customFormat="1" ht="7.5" customHeight="1" thickTop="1">
      <c r="A81" s="8"/>
      <c r="B81" s="21"/>
      <c r="C81" s="22"/>
      <c r="D81" s="9"/>
      <c r="E81" s="10"/>
      <c r="F81" s="10"/>
      <c r="G81" s="10"/>
      <c r="H81" s="11"/>
      <c r="I81" s="11"/>
    </row>
    <row r="82" spans="1:9" ht="15" customHeight="1">
      <c r="A82" s="25"/>
      <c r="B82" s="17" t="s">
        <v>46</v>
      </c>
      <c r="C82" s="13" t="s">
        <v>14</v>
      </c>
      <c r="D82" s="30" t="s">
        <v>47</v>
      </c>
      <c r="E82" s="28" t="s">
        <v>47</v>
      </c>
      <c r="F82" s="28" t="s">
        <v>47</v>
      </c>
      <c r="G82" s="28" t="s">
        <v>13</v>
      </c>
      <c r="H82" s="29"/>
      <c r="I82" s="29"/>
    </row>
    <row r="83" spans="1:9" s="12" customFormat="1" ht="7.5" customHeight="1" thickBot="1">
      <c r="A83" s="16"/>
      <c r="B83" s="18"/>
      <c r="C83" s="19"/>
      <c r="D83" s="20"/>
      <c r="E83" s="56"/>
      <c r="F83" s="56"/>
      <c r="G83" s="56"/>
      <c r="H83" s="57"/>
      <c r="I83" s="57"/>
    </row>
    <row r="84" spans="1:9" s="3" customFormat="1" ht="30" customHeight="1" thickBot="1" thickTop="1">
      <c r="A84" s="1" t="s">
        <v>39</v>
      </c>
      <c r="B84" s="2"/>
      <c r="D84" s="68" t="s">
        <v>15</v>
      </c>
      <c r="E84" s="69"/>
      <c r="F84" s="69"/>
      <c r="G84" s="70"/>
      <c r="H84" s="66" t="s">
        <v>16</v>
      </c>
      <c r="I84" s="67"/>
    </row>
    <row r="85" spans="1:9" s="5" customFormat="1" ht="19.5" customHeight="1" thickTop="1">
      <c r="A85" s="61">
        <v>7.6</v>
      </c>
      <c r="B85" s="4" t="s">
        <v>40</v>
      </c>
      <c r="D85" s="6" t="s">
        <v>31</v>
      </c>
      <c r="E85" s="6">
        <v>1996</v>
      </c>
      <c r="F85" s="6">
        <v>1997</v>
      </c>
      <c r="G85" s="7">
        <v>1998</v>
      </c>
      <c r="H85" s="6">
        <v>2005</v>
      </c>
      <c r="I85" s="6">
        <v>2010</v>
      </c>
    </row>
    <row r="86" spans="1:9" s="12" customFormat="1" ht="7.5" customHeight="1">
      <c r="A86" s="8"/>
      <c r="B86" s="21"/>
      <c r="C86" s="22"/>
      <c r="D86" s="9"/>
      <c r="E86" s="10"/>
      <c r="F86" s="10"/>
      <c r="G86" s="10"/>
      <c r="H86" s="11"/>
      <c r="I86" s="11"/>
    </row>
    <row r="87" spans="1:9" ht="30" customHeight="1">
      <c r="A87" s="25"/>
      <c r="B87" s="17" t="s">
        <v>48</v>
      </c>
      <c r="C87" s="13" t="s">
        <v>49</v>
      </c>
      <c r="D87" s="43">
        <v>0.037</v>
      </c>
      <c r="E87" s="52" t="s">
        <v>115</v>
      </c>
      <c r="F87" s="52" t="s">
        <v>115</v>
      </c>
      <c r="G87" s="27">
        <v>0.047</v>
      </c>
      <c r="H87" s="29"/>
      <c r="I87" s="29"/>
    </row>
    <row r="88" spans="1:9" s="12" customFormat="1" ht="7.5" customHeight="1" thickBot="1">
      <c r="A88" s="16"/>
      <c r="B88" s="18"/>
      <c r="C88" s="19"/>
      <c r="D88" s="20"/>
      <c r="E88" s="56"/>
      <c r="F88" s="56"/>
      <c r="G88" s="56"/>
      <c r="H88" s="57"/>
      <c r="I88" s="57"/>
    </row>
    <row r="89" spans="1:9" s="3" customFormat="1" ht="30" customHeight="1" thickTop="1">
      <c r="A89" s="44" t="s">
        <v>50</v>
      </c>
      <c r="B89" s="44"/>
      <c r="C89" s="44"/>
      <c r="D89" s="44"/>
      <c r="E89" s="44"/>
      <c r="F89" s="44"/>
      <c r="G89" s="44"/>
      <c r="H89" s="71"/>
      <c r="I89" s="71"/>
    </row>
    <row r="90" spans="1:9" s="5" customFormat="1" ht="19.5" customHeight="1">
      <c r="A90" s="42">
        <v>7.7</v>
      </c>
      <c r="B90" s="4" t="s">
        <v>91</v>
      </c>
      <c r="D90" s="6" t="s">
        <v>31</v>
      </c>
      <c r="E90" s="6">
        <v>1995</v>
      </c>
      <c r="F90" s="6">
        <v>1997</v>
      </c>
      <c r="G90" s="7">
        <v>1999</v>
      </c>
      <c r="H90" s="6">
        <v>2005</v>
      </c>
      <c r="I90" s="6">
        <v>2010</v>
      </c>
    </row>
    <row r="91" spans="1:9" s="12" customFormat="1" ht="7.5" customHeight="1">
      <c r="A91" s="8"/>
      <c r="B91" s="21"/>
      <c r="C91" s="22"/>
      <c r="D91" s="9"/>
      <c r="E91" s="10"/>
      <c r="F91" s="10"/>
      <c r="G91" s="10"/>
      <c r="H91" s="11"/>
      <c r="I91" s="11"/>
    </row>
    <row r="92" spans="1:9" s="14" customFormat="1" ht="43.5" customHeight="1">
      <c r="A92" s="24"/>
      <c r="B92" s="17" t="s">
        <v>51</v>
      </c>
      <c r="C92" s="13" t="s">
        <v>52</v>
      </c>
      <c r="D92" s="30">
        <v>0.33</v>
      </c>
      <c r="E92" s="52" t="s">
        <v>115</v>
      </c>
      <c r="F92" s="52" t="s">
        <v>115</v>
      </c>
      <c r="G92" s="28">
        <v>1</v>
      </c>
      <c r="H92" s="60"/>
      <c r="I92" s="60"/>
    </row>
    <row r="93" spans="1:9" s="12" customFormat="1" ht="7.5" customHeight="1" thickBot="1">
      <c r="A93" s="16"/>
      <c r="B93" s="18"/>
      <c r="C93" s="19"/>
      <c r="D93" s="20"/>
      <c r="E93" s="56"/>
      <c r="F93" s="56"/>
      <c r="G93" s="56"/>
      <c r="H93" s="57"/>
      <c r="I93" s="57"/>
    </row>
    <row r="94" spans="1:9" s="12" customFormat="1" ht="7.5" customHeight="1" thickTop="1">
      <c r="A94" s="8"/>
      <c r="B94" s="21"/>
      <c r="C94" s="22"/>
      <c r="D94" s="9"/>
      <c r="E94" s="10"/>
      <c r="F94" s="10"/>
      <c r="G94" s="10"/>
      <c r="H94" s="11"/>
      <c r="I94" s="11"/>
    </row>
    <row r="95" spans="1:9" s="14" customFormat="1" ht="43.5" customHeight="1">
      <c r="A95" s="24"/>
      <c r="B95" s="17" t="s">
        <v>53</v>
      </c>
      <c r="C95" s="13" t="s">
        <v>54</v>
      </c>
      <c r="D95" s="31" t="s">
        <v>115</v>
      </c>
      <c r="E95" s="52" t="s">
        <v>115</v>
      </c>
      <c r="F95" s="52" t="s">
        <v>115</v>
      </c>
      <c r="G95" s="28">
        <v>1</v>
      </c>
      <c r="H95" s="60"/>
      <c r="I95" s="60"/>
    </row>
    <row r="96" spans="1:9" s="12" customFormat="1" ht="7.5" customHeight="1" thickBot="1">
      <c r="A96" s="16"/>
      <c r="B96" s="18"/>
      <c r="C96" s="19"/>
      <c r="D96" s="20"/>
      <c r="E96" s="56"/>
      <c r="F96" s="56"/>
      <c r="G96" s="56"/>
      <c r="H96" s="57"/>
      <c r="I96" s="57"/>
    </row>
    <row r="97" ht="15" customHeight="1" thickTop="1"/>
    <row r="98" spans="1:9" s="5" customFormat="1" ht="19.5" customHeight="1">
      <c r="A98" s="42">
        <v>7.8</v>
      </c>
      <c r="B98" s="4" t="s">
        <v>92</v>
      </c>
      <c r="D98" s="6" t="s">
        <v>18</v>
      </c>
      <c r="E98" s="6">
        <v>1997</v>
      </c>
      <c r="F98" s="6">
        <v>1998</v>
      </c>
      <c r="G98" s="7">
        <v>1999</v>
      </c>
      <c r="H98" s="6">
        <v>2005</v>
      </c>
      <c r="I98" s="6">
        <v>2010</v>
      </c>
    </row>
    <row r="99" spans="1:9" s="12" customFormat="1" ht="7.5" customHeight="1">
      <c r="A99" s="8"/>
      <c r="B99" s="21"/>
      <c r="C99" s="22"/>
      <c r="D99" s="9"/>
      <c r="E99" s="10"/>
      <c r="F99" s="10"/>
      <c r="G99" s="10"/>
      <c r="H99" s="11"/>
      <c r="I99" s="11"/>
    </row>
    <row r="100" spans="1:9" s="14" customFormat="1" ht="43.5" customHeight="1">
      <c r="A100" s="24"/>
      <c r="B100" s="17" t="s">
        <v>55</v>
      </c>
      <c r="C100" s="13" t="s">
        <v>56</v>
      </c>
      <c r="D100" s="31"/>
      <c r="E100" s="10"/>
      <c r="F100" s="10"/>
      <c r="G100" s="10"/>
      <c r="H100" s="60"/>
      <c r="I100" s="60"/>
    </row>
    <row r="101" spans="1:9" ht="15" customHeight="1">
      <c r="A101" s="25"/>
      <c r="B101" s="15"/>
      <c r="C101" s="26" t="s">
        <v>57</v>
      </c>
      <c r="D101" s="31" t="s">
        <v>115</v>
      </c>
      <c r="E101" s="52" t="s">
        <v>115</v>
      </c>
      <c r="F101" s="28">
        <f>84/132</f>
        <v>0.6363636363636364</v>
      </c>
      <c r="G101" s="28">
        <f>170/263</f>
        <v>0.6463878326996197</v>
      </c>
      <c r="H101" s="50"/>
      <c r="I101" s="51"/>
    </row>
    <row r="102" spans="1:9" ht="15" customHeight="1">
      <c r="A102" s="25"/>
      <c r="B102" s="15"/>
      <c r="C102" s="26" t="s">
        <v>58</v>
      </c>
      <c r="D102" s="31" t="s">
        <v>115</v>
      </c>
      <c r="E102" s="52" t="s">
        <v>115</v>
      </c>
      <c r="F102" s="28">
        <f>22/132</f>
        <v>0.16666666666666666</v>
      </c>
      <c r="G102" s="28">
        <f>71/263</f>
        <v>0.26996197718631176</v>
      </c>
      <c r="H102" s="50"/>
      <c r="I102" s="51"/>
    </row>
    <row r="103" spans="1:9" ht="15" customHeight="1">
      <c r="A103" s="25"/>
      <c r="B103" s="15"/>
      <c r="C103" s="26" t="s">
        <v>59</v>
      </c>
      <c r="D103" s="31" t="s">
        <v>115</v>
      </c>
      <c r="E103" s="52" t="s">
        <v>115</v>
      </c>
      <c r="F103" s="27">
        <f>3/132</f>
        <v>0.022727272727272728</v>
      </c>
      <c r="G103" s="27">
        <f>11/263</f>
        <v>0.04182509505703422</v>
      </c>
      <c r="H103" s="53"/>
      <c r="I103" s="53"/>
    </row>
    <row r="104" spans="1:9" ht="15" customHeight="1">
      <c r="A104" s="25"/>
      <c r="B104" s="15"/>
      <c r="C104" s="26" t="s">
        <v>20</v>
      </c>
      <c r="D104" s="31" t="s">
        <v>115</v>
      </c>
      <c r="E104" s="52" t="s">
        <v>115</v>
      </c>
      <c r="F104" s="28">
        <f>13/132</f>
        <v>0.09848484848484848</v>
      </c>
      <c r="G104" s="27">
        <f>3/263</f>
        <v>0.011406844106463879</v>
      </c>
      <c r="H104" s="53"/>
      <c r="I104" s="53"/>
    </row>
    <row r="105" spans="1:9" ht="15" customHeight="1">
      <c r="A105" s="25"/>
      <c r="B105" s="15"/>
      <c r="C105" s="26" t="s">
        <v>21</v>
      </c>
      <c r="D105" s="31" t="s">
        <v>115</v>
      </c>
      <c r="E105" s="52" t="s">
        <v>115</v>
      </c>
      <c r="F105" s="27">
        <f>10/132</f>
        <v>0.07575757575757576</v>
      </c>
      <c r="G105" s="27">
        <f>8/263</f>
        <v>0.030418250950570342</v>
      </c>
      <c r="H105" s="53"/>
      <c r="I105" s="53"/>
    </row>
    <row r="106" spans="1:9" s="12" customFormat="1" ht="7.5" customHeight="1" thickBot="1">
      <c r="A106" s="16"/>
      <c r="B106" s="18"/>
      <c r="C106" s="19"/>
      <c r="D106" s="20"/>
      <c r="E106" s="56"/>
      <c r="F106" s="56"/>
      <c r="G106" s="56"/>
      <c r="H106" s="57"/>
      <c r="I106" s="57"/>
    </row>
    <row r="107" spans="1:9" s="3" customFormat="1" ht="30" customHeight="1" thickBot="1" thickTop="1">
      <c r="A107" s="44" t="s">
        <v>22</v>
      </c>
      <c r="B107" s="44"/>
      <c r="C107" s="44"/>
      <c r="D107" s="68" t="s">
        <v>15</v>
      </c>
      <c r="E107" s="69"/>
      <c r="F107" s="69"/>
      <c r="G107" s="70"/>
      <c r="H107" s="66" t="s">
        <v>16</v>
      </c>
      <c r="I107" s="67"/>
    </row>
    <row r="108" spans="1:9" s="5" customFormat="1" ht="19.5" customHeight="1" thickTop="1">
      <c r="A108" s="61">
        <v>7.9</v>
      </c>
      <c r="B108" s="4" t="s">
        <v>23</v>
      </c>
      <c r="D108" s="6"/>
      <c r="E108" s="6">
        <v>1992</v>
      </c>
      <c r="F108" s="6">
        <v>1996</v>
      </c>
      <c r="G108" s="7">
        <v>2000</v>
      </c>
      <c r="H108" s="6">
        <v>2005</v>
      </c>
      <c r="I108" s="6">
        <v>2010</v>
      </c>
    </row>
    <row r="109" spans="1:9" s="12" customFormat="1" ht="7.5" customHeight="1">
      <c r="A109" s="8"/>
      <c r="B109" s="21"/>
      <c r="C109" s="22"/>
      <c r="D109" s="9"/>
      <c r="E109" s="10"/>
      <c r="F109" s="10"/>
      <c r="G109" s="10"/>
      <c r="H109" s="11"/>
      <c r="I109" s="11"/>
    </row>
    <row r="110" spans="1:9" ht="15" customHeight="1">
      <c r="A110" s="25"/>
      <c r="B110" s="17" t="s">
        <v>24</v>
      </c>
      <c r="C110" s="13" t="s">
        <v>4</v>
      </c>
      <c r="D110" s="31"/>
      <c r="E110" s="49"/>
      <c r="F110" s="28"/>
      <c r="G110" s="28"/>
      <c r="H110" s="29"/>
      <c r="I110" s="29"/>
    </row>
    <row r="111" spans="1:9" ht="15" customHeight="1">
      <c r="A111" s="25"/>
      <c r="B111" s="15"/>
      <c r="C111" s="26" t="s">
        <v>5</v>
      </c>
      <c r="D111" s="31"/>
      <c r="E111" s="49"/>
      <c r="F111" s="28"/>
      <c r="G111" s="28"/>
      <c r="H111" s="50"/>
      <c r="I111" s="51"/>
    </row>
    <row r="112" spans="1:9" ht="15" customHeight="1">
      <c r="A112" s="25"/>
      <c r="B112" s="15"/>
      <c r="C112" s="26" t="s">
        <v>1</v>
      </c>
      <c r="D112" s="30"/>
      <c r="E112" s="27">
        <v>0.6262</v>
      </c>
      <c r="F112" s="27">
        <v>0.6997</v>
      </c>
      <c r="G112" s="27">
        <v>0.7105</v>
      </c>
      <c r="H112" s="50"/>
      <c r="I112" s="51"/>
    </row>
    <row r="113" spans="1:9" ht="15" customHeight="1">
      <c r="A113" s="25"/>
      <c r="B113" s="15"/>
      <c r="C113" s="26" t="s">
        <v>2</v>
      </c>
      <c r="D113" s="30"/>
      <c r="E113" s="27">
        <v>0.6207</v>
      </c>
      <c r="F113" s="27">
        <v>0.7092</v>
      </c>
      <c r="G113" s="27">
        <v>0.702</v>
      </c>
      <c r="H113" s="50"/>
      <c r="I113" s="51"/>
    </row>
    <row r="114" spans="1:9" ht="39.75" customHeight="1">
      <c r="A114" s="25"/>
      <c r="B114" s="15"/>
      <c r="C114" s="26" t="s">
        <v>126</v>
      </c>
      <c r="D114" s="65"/>
      <c r="E114" s="52" t="s">
        <v>115</v>
      </c>
      <c r="F114" s="46" t="s">
        <v>123</v>
      </c>
      <c r="G114" s="46" t="s">
        <v>121</v>
      </c>
      <c r="H114" s="50"/>
      <c r="I114" s="51"/>
    </row>
    <row r="115" spans="1:9" s="12" customFormat="1" ht="7.5" customHeight="1" thickBot="1">
      <c r="A115" s="16"/>
      <c r="B115" s="18"/>
      <c r="C115" s="19"/>
      <c r="D115" s="20"/>
      <c r="E115" s="56"/>
      <c r="F115" s="56"/>
      <c r="G115" s="56"/>
      <c r="H115" s="57"/>
      <c r="I115" s="57"/>
    </row>
    <row r="116" spans="1:9" s="12" customFormat="1" ht="7.5" customHeight="1" thickTop="1">
      <c r="A116" s="8"/>
      <c r="B116" s="21"/>
      <c r="C116" s="22"/>
      <c r="D116" s="23"/>
      <c r="E116" s="58"/>
      <c r="F116" s="58"/>
      <c r="G116" s="58"/>
      <c r="H116" s="59"/>
      <c r="I116" s="59"/>
    </row>
    <row r="117" spans="1:9" ht="30" customHeight="1">
      <c r="A117" s="25"/>
      <c r="B117" s="17" t="s">
        <v>70</v>
      </c>
      <c r="C117" s="13" t="s">
        <v>71</v>
      </c>
      <c r="D117" s="31"/>
      <c r="E117" s="49"/>
      <c r="F117" s="28"/>
      <c r="G117" s="28"/>
      <c r="H117" s="29"/>
      <c r="I117" s="29"/>
    </row>
    <row r="118" spans="1:9" ht="15" customHeight="1">
      <c r="A118" s="25"/>
      <c r="B118" s="15"/>
      <c r="C118" s="26" t="s">
        <v>72</v>
      </c>
      <c r="D118" s="31"/>
      <c r="E118" s="49"/>
      <c r="F118" s="28"/>
      <c r="G118" s="28"/>
      <c r="H118" s="50"/>
      <c r="I118" s="51"/>
    </row>
    <row r="119" spans="1:9" ht="15" customHeight="1">
      <c r="A119" s="25"/>
      <c r="B119" s="15"/>
      <c r="C119" s="26" t="s">
        <v>1</v>
      </c>
      <c r="D119" s="30"/>
      <c r="E119" s="27">
        <v>0.8251</v>
      </c>
      <c r="F119" s="27">
        <v>0.6486</v>
      </c>
      <c r="G119" s="27">
        <v>0.6623</v>
      </c>
      <c r="H119" s="50"/>
      <c r="I119" s="51"/>
    </row>
    <row r="120" spans="1:9" ht="15" customHeight="1">
      <c r="A120" s="25"/>
      <c r="B120" s="15"/>
      <c r="C120" s="26" t="s">
        <v>2</v>
      </c>
      <c r="D120" s="30"/>
      <c r="E120" s="27">
        <v>0.8314</v>
      </c>
      <c r="F120" s="27">
        <v>0.674</v>
      </c>
      <c r="G120" s="27">
        <v>0.7014</v>
      </c>
      <c r="H120" s="50"/>
      <c r="I120" s="51"/>
    </row>
    <row r="121" spans="1:9" ht="27.75" customHeight="1">
      <c r="A121" s="25"/>
      <c r="B121" s="15"/>
      <c r="C121" s="26" t="s">
        <v>127</v>
      </c>
      <c r="D121" s="65"/>
      <c r="E121" s="52" t="s">
        <v>115</v>
      </c>
      <c r="F121" s="45" t="s">
        <v>42</v>
      </c>
      <c r="G121" s="45" t="s">
        <v>122</v>
      </c>
      <c r="H121" s="50"/>
      <c r="I121" s="51"/>
    </row>
    <row r="122" spans="1:9" s="12" customFormat="1" ht="7.5" customHeight="1" thickBot="1">
      <c r="A122" s="16"/>
      <c r="B122" s="18"/>
      <c r="C122" s="19"/>
      <c r="D122" s="20"/>
      <c r="E122" s="56"/>
      <c r="F122" s="56"/>
      <c r="G122" s="56"/>
      <c r="H122" s="57"/>
      <c r="I122" s="57"/>
    </row>
    <row r="123" spans="1:9" s="12" customFormat="1" ht="7.5" customHeight="1" thickTop="1">
      <c r="A123" s="8"/>
      <c r="B123" s="21"/>
      <c r="C123" s="22"/>
      <c r="D123" s="9"/>
      <c r="E123" s="10"/>
      <c r="F123" s="10"/>
      <c r="G123" s="10"/>
      <c r="H123" s="11"/>
      <c r="I123" s="11"/>
    </row>
    <row r="124" spans="1:9" ht="30" customHeight="1">
      <c r="A124" s="25"/>
      <c r="B124" s="17" t="s">
        <v>73</v>
      </c>
      <c r="C124" s="13" t="s">
        <v>74</v>
      </c>
      <c r="D124" s="31"/>
      <c r="E124" s="49"/>
      <c r="F124" s="28"/>
      <c r="G124" s="28"/>
      <c r="H124" s="29"/>
      <c r="I124" s="29"/>
    </row>
    <row r="125" spans="1:9" ht="15" customHeight="1">
      <c r="A125" s="25"/>
      <c r="B125" s="15"/>
      <c r="C125" s="26" t="s">
        <v>10</v>
      </c>
      <c r="D125" s="30"/>
      <c r="E125" s="27">
        <v>0.5167</v>
      </c>
      <c r="F125" s="27">
        <v>0.4538</v>
      </c>
      <c r="G125" s="27">
        <v>0.4706</v>
      </c>
      <c r="H125" s="50"/>
      <c r="I125" s="51"/>
    </row>
    <row r="126" spans="1:9" ht="15" customHeight="1">
      <c r="A126" s="25"/>
      <c r="B126" s="15"/>
      <c r="C126" s="26" t="s">
        <v>11</v>
      </c>
      <c r="D126" s="30"/>
      <c r="E126" s="27">
        <v>0.516</v>
      </c>
      <c r="F126" s="27">
        <v>0.478</v>
      </c>
      <c r="G126" s="27">
        <v>0.4924</v>
      </c>
      <c r="H126" s="50"/>
      <c r="I126" s="51"/>
    </row>
    <row r="127" spans="1:9" s="12" customFormat="1" ht="7.5" customHeight="1" thickBot="1">
      <c r="A127" s="16"/>
      <c r="B127" s="18"/>
      <c r="C127" s="19"/>
      <c r="D127" s="20"/>
      <c r="E127" s="56"/>
      <c r="F127" s="56"/>
      <c r="G127" s="56"/>
      <c r="H127" s="57"/>
      <c r="I127" s="57"/>
    </row>
    <row r="128" spans="1:9" s="3" customFormat="1" ht="30" customHeight="1" thickBot="1" thickTop="1">
      <c r="A128" s="44" t="s">
        <v>85</v>
      </c>
      <c r="B128" s="44"/>
      <c r="C128" s="44"/>
      <c r="D128" s="68" t="s">
        <v>15</v>
      </c>
      <c r="E128" s="69"/>
      <c r="F128" s="69"/>
      <c r="G128" s="70"/>
      <c r="H128" s="66" t="s">
        <v>16</v>
      </c>
      <c r="I128" s="67"/>
    </row>
    <row r="129" spans="1:9" s="5" customFormat="1" ht="19.5" customHeight="1" thickTop="1">
      <c r="A129" s="62">
        <v>7.1</v>
      </c>
      <c r="B129" s="4" t="s">
        <v>75</v>
      </c>
      <c r="D129" s="6">
        <v>1990</v>
      </c>
      <c r="E129" s="6">
        <v>1994</v>
      </c>
      <c r="F129" s="6">
        <v>1998</v>
      </c>
      <c r="G129" s="7">
        <v>2002</v>
      </c>
      <c r="H129" s="6">
        <v>2005</v>
      </c>
      <c r="I129" s="6">
        <v>2010</v>
      </c>
    </row>
    <row r="130" spans="1:9" s="12" customFormat="1" ht="7.5" customHeight="1">
      <c r="A130" s="8"/>
      <c r="B130" s="21"/>
      <c r="C130" s="22"/>
      <c r="D130" s="10"/>
      <c r="E130" s="10"/>
      <c r="F130" s="10"/>
      <c r="G130" s="10"/>
      <c r="H130" s="11"/>
      <c r="I130" s="11"/>
    </row>
    <row r="131" spans="1:9" ht="15" customHeight="1">
      <c r="A131" s="25"/>
      <c r="B131" s="17" t="s">
        <v>76</v>
      </c>
      <c r="C131" s="13" t="s">
        <v>77</v>
      </c>
      <c r="D131" s="49"/>
      <c r="E131" s="28"/>
      <c r="F131" s="28"/>
      <c r="G131" s="28"/>
      <c r="H131" s="29"/>
      <c r="I131" s="29"/>
    </row>
    <row r="132" spans="1:9" ht="15" customHeight="1">
      <c r="A132" s="25"/>
      <c r="B132" s="15"/>
      <c r="C132" s="26" t="s">
        <v>5</v>
      </c>
      <c r="D132" s="49"/>
      <c r="E132" s="28"/>
      <c r="F132" s="28"/>
      <c r="G132" s="28"/>
      <c r="H132" s="50"/>
      <c r="I132" s="51"/>
    </row>
    <row r="133" spans="1:9" ht="15" customHeight="1">
      <c r="A133" s="25"/>
      <c r="B133" s="15"/>
      <c r="C133" s="26" t="s">
        <v>1</v>
      </c>
      <c r="D133" s="27">
        <v>0.6283</v>
      </c>
      <c r="E133" s="27">
        <v>0.6031</v>
      </c>
      <c r="F133" s="27">
        <v>0.6854</v>
      </c>
      <c r="G133" s="27">
        <v>0.7544</v>
      </c>
      <c r="H133" s="50"/>
      <c r="I133" s="51"/>
    </row>
    <row r="134" spans="1:9" ht="15" customHeight="1">
      <c r="A134" s="25"/>
      <c r="B134" s="15"/>
      <c r="C134" s="26" t="s">
        <v>2</v>
      </c>
      <c r="D134" s="27">
        <v>0.5922</v>
      </c>
      <c r="E134" s="27">
        <v>0.5984</v>
      </c>
      <c r="F134" s="27">
        <v>0.6934</v>
      </c>
      <c r="G134" s="27">
        <v>0.716</v>
      </c>
      <c r="H134" s="50"/>
      <c r="I134" s="51"/>
    </row>
    <row r="135" spans="1:9" ht="39.75" customHeight="1">
      <c r="A135" s="25"/>
      <c r="B135" s="15"/>
      <c r="C135" s="26" t="s">
        <v>126</v>
      </c>
      <c r="D135" s="52" t="s">
        <v>115</v>
      </c>
      <c r="E135" s="46" t="s">
        <v>41</v>
      </c>
      <c r="F135" s="46" t="s">
        <v>124</v>
      </c>
      <c r="G135" s="46" t="s">
        <v>125</v>
      </c>
      <c r="H135" s="50"/>
      <c r="I135" s="51"/>
    </row>
    <row r="136" spans="1:9" s="12" customFormat="1" ht="7.5" customHeight="1" thickBot="1">
      <c r="A136" s="16"/>
      <c r="B136" s="18"/>
      <c r="C136" s="19"/>
      <c r="D136" s="56"/>
      <c r="E136" s="56"/>
      <c r="F136" s="56"/>
      <c r="G136" s="56"/>
      <c r="H136" s="57"/>
      <c r="I136" s="57"/>
    </row>
    <row r="137" spans="1:9" s="12" customFormat="1" ht="7.5" customHeight="1" thickTop="1">
      <c r="A137" s="8"/>
      <c r="B137" s="21"/>
      <c r="C137" s="22"/>
      <c r="D137" s="10"/>
      <c r="E137" s="10"/>
      <c r="F137" s="10"/>
      <c r="G137" s="10"/>
      <c r="H137" s="11"/>
      <c r="I137" s="11"/>
    </row>
    <row r="138" spans="1:9" ht="30" customHeight="1">
      <c r="A138" s="25"/>
      <c r="B138" s="17" t="s">
        <v>78</v>
      </c>
      <c r="C138" s="13" t="s">
        <v>79</v>
      </c>
      <c r="D138" s="49"/>
      <c r="E138" s="28"/>
      <c r="F138" s="28"/>
      <c r="G138" s="28"/>
      <c r="H138" s="29"/>
      <c r="I138" s="29"/>
    </row>
    <row r="139" spans="1:9" ht="15" customHeight="1">
      <c r="A139" s="25"/>
      <c r="B139" s="15"/>
      <c r="C139" s="26" t="s">
        <v>72</v>
      </c>
      <c r="D139" s="49"/>
      <c r="E139" s="28"/>
      <c r="F139" s="28"/>
      <c r="G139" s="28"/>
      <c r="H139" s="50"/>
      <c r="I139" s="51"/>
    </row>
    <row r="140" spans="1:9" ht="15" customHeight="1">
      <c r="A140" s="25"/>
      <c r="B140" s="15"/>
      <c r="C140" s="26" t="s">
        <v>1</v>
      </c>
      <c r="D140" s="27">
        <v>0.5394</v>
      </c>
      <c r="E140" s="27">
        <v>0.6157</v>
      </c>
      <c r="F140" s="27">
        <v>0.4557</v>
      </c>
      <c r="G140" s="27">
        <v>0.4538</v>
      </c>
      <c r="H140" s="50"/>
      <c r="I140" s="51"/>
    </row>
    <row r="141" spans="1:9" ht="15" customHeight="1">
      <c r="A141" s="25"/>
      <c r="B141" s="15"/>
      <c r="C141" s="26" t="s">
        <v>2</v>
      </c>
      <c r="D141" s="27">
        <v>0.6008</v>
      </c>
      <c r="E141" s="27">
        <v>0.6563</v>
      </c>
      <c r="F141" s="27">
        <v>0.4951</v>
      </c>
      <c r="G141" s="27">
        <v>0.5529</v>
      </c>
      <c r="H141" s="50"/>
      <c r="I141" s="51"/>
    </row>
    <row r="142" spans="1:9" ht="27.75" customHeight="1">
      <c r="A142" s="25"/>
      <c r="B142" s="15"/>
      <c r="C142" s="26" t="s">
        <v>127</v>
      </c>
      <c r="D142" s="52" t="s">
        <v>115</v>
      </c>
      <c r="E142" s="52" t="s">
        <v>115</v>
      </c>
      <c r="F142" s="46" t="s">
        <v>41</v>
      </c>
      <c r="G142" s="46" t="s">
        <v>120</v>
      </c>
      <c r="H142" s="50"/>
      <c r="I142" s="51"/>
    </row>
    <row r="143" spans="1:9" s="12" customFormat="1" ht="7.5" customHeight="1" thickBot="1">
      <c r="A143" s="16"/>
      <c r="B143" s="18"/>
      <c r="C143" s="19"/>
      <c r="D143" s="56"/>
      <c r="E143" s="56"/>
      <c r="F143" s="56"/>
      <c r="G143" s="56"/>
      <c r="H143" s="57"/>
      <c r="I143" s="57"/>
    </row>
    <row r="144" spans="1:9" s="12" customFormat="1" ht="7.5" customHeight="1" thickTop="1">
      <c r="A144" s="8"/>
      <c r="B144" s="21"/>
      <c r="C144" s="22"/>
      <c r="D144" s="10"/>
      <c r="E144" s="10"/>
      <c r="F144" s="10"/>
      <c r="G144" s="10"/>
      <c r="H144" s="11"/>
      <c r="I144" s="11"/>
    </row>
    <row r="145" spans="1:9" ht="30" customHeight="1">
      <c r="A145" s="25"/>
      <c r="B145" s="17" t="s">
        <v>80</v>
      </c>
      <c r="C145" s="13" t="s">
        <v>81</v>
      </c>
      <c r="D145" s="49"/>
      <c r="E145" s="28"/>
      <c r="F145" s="28"/>
      <c r="G145" s="28"/>
      <c r="H145" s="29"/>
      <c r="I145" s="29"/>
    </row>
    <row r="146" spans="1:9" ht="15" customHeight="1">
      <c r="A146" s="25"/>
      <c r="B146" s="15"/>
      <c r="C146" s="26" t="s">
        <v>10</v>
      </c>
      <c r="D146" s="27">
        <v>0.3389</v>
      </c>
      <c r="E146" s="27">
        <v>0.3714</v>
      </c>
      <c r="F146" s="27">
        <v>0.3123</v>
      </c>
      <c r="G146" s="27">
        <v>0.3423</v>
      </c>
      <c r="H146" s="50"/>
      <c r="I146" s="51"/>
    </row>
    <row r="147" spans="1:9" ht="15" customHeight="1">
      <c r="A147" s="25"/>
      <c r="B147" s="15"/>
      <c r="C147" s="26" t="s">
        <v>11</v>
      </c>
      <c r="D147" s="27">
        <v>0.3558</v>
      </c>
      <c r="E147" s="27">
        <v>0.3927</v>
      </c>
      <c r="F147" s="27">
        <v>0.3433</v>
      </c>
      <c r="G147" s="27">
        <v>0.3959</v>
      </c>
      <c r="H147" s="50"/>
      <c r="I147" s="51"/>
    </row>
    <row r="148" spans="1:9" s="12" customFormat="1" ht="7.5" customHeight="1" thickBot="1">
      <c r="A148" s="16"/>
      <c r="B148" s="18"/>
      <c r="C148" s="19"/>
      <c r="D148" s="56"/>
      <c r="E148" s="56"/>
      <c r="F148" s="56"/>
      <c r="G148" s="56"/>
      <c r="H148" s="57"/>
      <c r="I148" s="57"/>
    </row>
    <row r="149" spans="1:9" s="3" customFormat="1" ht="30" customHeight="1" thickBot="1" thickTop="1">
      <c r="A149" s="44" t="s">
        <v>85</v>
      </c>
      <c r="B149" s="44"/>
      <c r="C149" s="44"/>
      <c r="D149" s="68" t="s">
        <v>15</v>
      </c>
      <c r="E149" s="69"/>
      <c r="F149" s="69"/>
      <c r="G149" s="70"/>
      <c r="H149" s="66" t="s">
        <v>16</v>
      </c>
      <c r="I149" s="67"/>
    </row>
    <row r="150" spans="1:9" s="5" customFormat="1" ht="19.5" customHeight="1" thickTop="1">
      <c r="A150" s="62">
        <v>7.11</v>
      </c>
      <c r="B150" s="4" t="s">
        <v>84</v>
      </c>
      <c r="D150" s="6" t="s">
        <v>31</v>
      </c>
      <c r="E150" s="6">
        <v>1998</v>
      </c>
      <c r="F150" s="6">
        <v>2000</v>
      </c>
      <c r="G150" s="7">
        <v>2002</v>
      </c>
      <c r="H150" s="6">
        <v>2005</v>
      </c>
      <c r="I150" s="6">
        <v>2010</v>
      </c>
    </row>
    <row r="151" spans="1:9" s="12" customFormat="1" ht="7.5" customHeight="1">
      <c r="A151" s="8"/>
      <c r="B151" s="21"/>
      <c r="C151" s="22"/>
      <c r="D151" s="9"/>
      <c r="E151" s="10"/>
      <c r="F151" s="10"/>
      <c r="G151" s="10"/>
      <c r="H151" s="11"/>
      <c r="I151" s="11"/>
    </row>
    <row r="152" spans="1:9" s="14" customFormat="1" ht="42" customHeight="1">
      <c r="A152" s="24"/>
      <c r="B152" s="17" t="s">
        <v>82</v>
      </c>
      <c r="C152" s="13" t="s">
        <v>66</v>
      </c>
      <c r="D152" s="31"/>
      <c r="E152" s="10"/>
      <c r="F152" s="10"/>
      <c r="G152" s="10"/>
      <c r="H152" s="60"/>
      <c r="I152" s="60"/>
    </row>
    <row r="153" spans="1:9" ht="15" customHeight="1">
      <c r="A153" s="25"/>
      <c r="B153" s="15"/>
      <c r="C153" s="26" t="s">
        <v>68</v>
      </c>
      <c r="D153" s="43">
        <v>0.031</v>
      </c>
      <c r="E153" s="52" t="s">
        <v>115</v>
      </c>
      <c r="F153" s="52" t="s">
        <v>115</v>
      </c>
      <c r="G153" s="52" t="s">
        <v>115</v>
      </c>
      <c r="H153" s="50"/>
      <c r="I153" s="51"/>
    </row>
    <row r="154" spans="1:9" ht="15" customHeight="1">
      <c r="A154" s="25"/>
      <c r="B154" s="15"/>
      <c r="C154" s="26" t="s">
        <v>67</v>
      </c>
      <c r="D154" s="30">
        <v>0.12</v>
      </c>
      <c r="E154" s="27"/>
      <c r="F154" s="27"/>
      <c r="G154" s="27"/>
      <c r="H154" s="50"/>
      <c r="I154" s="51"/>
    </row>
    <row r="155" spans="1:9" s="12" customFormat="1" ht="7.5" customHeight="1" thickBot="1">
      <c r="A155" s="16"/>
      <c r="B155" s="18"/>
      <c r="C155" s="19"/>
      <c r="D155" s="20"/>
      <c r="E155" s="56"/>
      <c r="F155" s="56"/>
      <c r="G155" s="56"/>
      <c r="H155" s="57"/>
      <c r="I155" s="57"/>
    </row>
    <row r="156" spans="1:9" s="12" customFormat="1" ht="7.5" customHeight="1" thickTop="1">
      <c r="A156" s="8"/>
      <c r="B156" s="21"/>
      <c r="C156" s="22"/>
      <c r="D156" s="9"/>
      <c r="E156" s="10"/>
      <c r="F156" s="10"/>
      <c r="G156" s="10"/>
      <c r="H156" s="11"/>
      <c r="I156" s="11"/>
    </row>
    <row r="157" spans="1:9" s="14" customFormat="1" ht="42" customHeight="1">
      <c r="A157" s="24"/>
      <c r="B157" s="17" t="s">
        <v>83</v>
      </c>
      <c r="C157" s="13" t="s">
        <v>65</v>
      </c>
      <c r="D157" s="31"/>
      <c r="E157" s="10"/>
      <c r="F157" s="10"/>
      <c r="G157" s="10"/>
      <c r="H157" s="60"/>
      <c r="I157" s="60"/>
    </row>
    <row r="158" spans="1:9" ht="15" customHeight="1">
      <c r="A158" s="25"/>
      <c r="B158" s="15"/>
      <c r="C158" s="26" t="s">
        <v>68</v>
      </c>
      <c r="D158" s="43">
        <v>0.089</v>
      </c>
      <c r="E158" s="52" t="s">
        <v>115</v>
      </c>
      <c r="F158" s="52" t="s">
        <v>17</v>
      </c>
      <c r="G158" s="52" t="s">
        <v>17</v>
      </c>
      <c r="H158" s="50"/>
      <c r="I158" s="51"/>
    </row>
    <row r="159" spans="1:9" ht="15" customHeight="1">
      <c r="A159" s="25"/>
      <c r="B159" s="15"/>
      <c r="C159" s="26" t="s">
        <v>67</v>
      </c>
      <c r="D159" s="30">
        <v>0.53</v>
      </c>
      <c r="E159" s="27"/>
      <c r="F159" s="27"/>
      <c r="G159" s="27"/>
      <c r="H159" s="50"/>
      <c r="I159" s="51"/>
    </row>
    <row r="160" spans="1:9" s="12" customFormat="1" ht="7.5" customHeight="1" thickBot="1">
      <c r="A160" s="16"/>
      <c r="B160" s="18"/>
      <c r="C160" s="19"/>
      <c r="D160" s="20"/>
      <c r="E160" s="56"/>
      <c r="F160" s="56"/>
      <c r="G160" s="56"/>
      <c r="H160" s="57"/>
      <c r="I160" s="57"/>
    </row>
    <row r="161" ht="13.5" thickTop="1"/>
  </sheetData>
  <mergeCells count="21">
    <mergeCell ref="H149:I149"/>
    <mergeCell ref="D107:G107"/>
    <mergeCell ref="H107:I107"/>
    <mergeCell ref="H61:I61"/>
    <mergeCell ref="D84:G84"/>
    <mergeCell ref="H84:I84"/>
    <mergeCell ref="H128:I128"/>
    <mergeCell ref="D128:G128"/>
    <mergeCell ref="D149:G149"/>
    <mergeCell ref="H89:I89"/>
    <mergeCell ref="A2:I2"/>
    <mergeCell ref="A4:I4"/>
    <mergeCell ref="A6:I6"/>
    <mergeCell ref="D11:G11"/>
    <mergeCell ref="H11:I11"/>
    <mergeCell ref="E50:G50"/>
    <mergeCell ref="D33:G33"/>
    <mergeCell ref="H33:I33"/>
    <mergeCell ref="D61:G61"/>
    <mergeCell ref="E38:G38"/>
    <mergeCell ref="E45:G45"/>
  </mergeCells>
  <printOptions horizontalCentered="1"/>
  <pageMargins left="0.75" right="0.75" top="0.75" bottom="0.75" header="0.5" footer="0.5"/>
  <pageSetup firstPageNumber="88" useFirstPageNumber="1" horizontalDpi="600" verticalDpi="600" orientation="landscape" r:id="rId2"/>
  <headerFooter alignWithMargins="0">
    <oddFooter>&amp;L&amp;"Arial,Bold"&amp;12&amp;P&amp;"Arial,Regular"&amp;10    &amp;"Book Antiqua,Bold Italic"&amp;14Our Government&amp;CDraft (21/Feb/03)&amp;R&amp;"Arial,Bold"THE BROWARD BENCHMARKS 2002</oddFooter>
  </headerFooter>
  <rowBreaks count="8" manualBreakCount="8">
    <brk id="2" max="255" man="1"/>
    <brk id="10" max="255" man="1"/>
    <brk id="32" max="255" man="1"/>
    <brk id="60" max="255" man="1"/>
    <brk id="83" max="255" man="1"/>
    <brk id="106" max="255" man="1"/>
    <brk id="127" max="255"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Florida Regional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Broward Benchmarks 2002</dc:title>
  <dc:subject/>
  <dc:creator>Richard F Ogburn, Principal Planner</dc:creator>
  <cp:keywords>CCB, TBB, SFRPC</cp:keywords>
  <dc:description>www.sfrpc.com/ccb/tbbhome.htm</dc:description>
  <cp:lastModifiedBy>Richard F. Ogburn</cp:lastModifiedBy>
  <cp:lastPrinted>2003-02-21T17:14:34Z</cp:lastPrinted>
  <dcterms:created xsi:type="dcterms:W3CDTF">2000-07-07T17:45:17Z</dcterms:created>
  <dcterms:modified xsi:type="dcterms:W3CDTF">2003-02-24T00:42:31Z</dcterms:modified>
  <cp:category>The Coordinating Council of Broward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-914280170</vt:i4>
  </property>
  <property fmtid="{D5CDD505-2E9C-101B-9397-08002B2CF9AE}" pid="3" name="_EmailSubject">
    <vt:lpwstr>Files</vt:lpwstr>
  </property>
  <property fmtid="{D5CDD505-2E9C-101B-9397-08002B2CF9AE}" pid="4" name="_AuthorEmail">
    <vt:lpwstr>ogburn@bellsouth.net</vt:lpwstr>
  </property>
  <property fmtid="{D5CDD505-2E9C-101B-9397-08002B2CF9AE}" pid="5" name="_AuthorEmailDisplayName">
    <vt:lpwstr>Richard F. Ogburn</vt:lpwstr>
  </property>
  <property fmtid="{D5CDD505-2E9C-101B-9397-08002B2CF9AE}" pid="6" name="_PreviousAdHocReviewCycleID">
    <vt:i4>-914280170</vt:i4>
  </property>
</Properties>
</file>